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0.Верификация\"/>
    </mc:Choice>
  </mc:AlternateContent>
  <bookViews>
    <workbookView xWindow="-120" yWindow="-120" windowWidth="25440" windowHeight="15390"/>
  </bookViews>
  <sheets>
    <sheet name="Данные" sheetId="1" r:id="rId1"/>
    <sheet name="Таблица" sheetId="2" r:id="rId2"/>
    <sheet name="Итог" sheetId="4" r:id="rId3"/>
  </sheets>
  <definedNames>
    <definedName name="_xlnm._FilterDatabase" localSheetId="1" hidden="1">Таблица!$B$2:$G$19</definedName>
  </definedNames>
  <calcPr calcId="162913"/>
</workbook>
</file>

<file path=xl/calcChain.xml><?xml version="1.0" encoding="utf-8"?>
<calcChain xmlns="http://schemas.openxmlformats.org/spreadsheetml/2006/main">
  <c r="Q19" i="2" l="1"/>
  <c r="J19" i="2"/>
  <c r="L43" i="2" l="1"/>
  <c r="Z43" i="2" l="1"/>
  <c r="S43" i="2"/>
  <c r="Z40" i="2"/>
  <c r="S40" i="2"/>
  <c r="L40" i="2"/>
  <c r="Z34" i="2"/>
  <c r="S34" i="2"/>
  <c r="L34" i="2"/>
  <c r="X19" i="2" l="1"/>
  <c r="S18" i="2" l="1"/>
  <c r="W18" i="2" s="1"/>
  <c r="S17" i="2"/>
  <c r="W17" i="2" s="1"/>
  <c r="S16" i="2"/>
  <c r="W16" i="2" s="1"/>
  <c r="S15" i="2"/>
  <c r="W15" i="2" s="1"/>
  <c r="S14" i="2"/>
  <c r="W14" i="2" s="1"/>
  <c r="S13" i="2"/>
  <c r="W13" i="2" s="1"/>
  <c r="S12" i="2"/>
  <c r="W12" i="2" s="1"/>
  <c r="S11" i="2"/>
  <c r="W11" i="2" s="1"/>
  <c r="S10" i="2"/>
  <c r="W10" i="2" s="1"/>
  <c r="S9" i="2"/>
  <c r="W9" i="2" s="1"/>
  <c r="S8" i="2"/>
  <c r="W8" i="2" s="1"/>
  <c r="S7" i="2"/>
  <c r="W7" i="2" s="1"/>
  <c r="S6" i="2"/>
  <c r="W6" i="2" s="1"/>
  <c r="S5" i="2"/>
  <c r="W5" i="2" s="1"/>
  <c r="L18" i="2"/>
  <c r="P18" i="2" s="1"/>
  <c r="L17" i="2"/>
  <c r="P17" i="2" s="1"/>
  <c r="L16" i="2"/>
  <c r="P16" i="2" s="1"/>
  <c r="L15" i="2"/>
  <c r="P15" i="2" s="1"/>
  <c r="L14" i="2"/>
  <c r="P14" i="2" s="1"/>
  <c r="L13" i="2"/>
  <c r="P13" i="2" s="1"/>
  <c r="L12" i="2"/>
  <c r="P12" i="2" s="1"/>
  <c r="L11" i="2"/>
  <c r="P11" i="2" s="1"/>
  <c r="L10" i="2"/>
  <c r="P10" i="2" s="1"/>
  <c r="L9" i="2"/>
  <c r="P9" i="2" s="1"/>
  <c r="L8" i="2"/>
  <c r="P8" i="2" s="1"/>
  <c r="L7" i="2"/>
  <c r="P7" i="2" s="1"/>
  <c r="L6" i="2"/>
  <c r="P6" i="2" s="1"/>
  <c r="L5" i="2"/>
  <c r="P5" i="2" s="1"/>
  <c r="S4" i="2"/>
  <c r="W4" i="2" s="1"/>
  <c r="L4" i="2"/>
  <c r="P4" i="2" s="1"/>
  <c r="Z18" i="2"/>
  <c r="AD18" i="2" s="1"/>
  <c r="Z17" i="2"/>
  <c r="AD17" i="2" s="1"/>
  <c r="Z16" i="2"/>
  <c r="AD16" i="2" s="1"/>
  <c r="Z15" i="2"/>
  <c r="AD15" i="2" s="1"/>
  <c r="Z14" i="2"/>
  <c r="AD14" i="2" s="1"/>
  <c r="Z13" i="2"/>
  <c r="AD13" i="2" s="1"/>
  <c r="Z12" i="2"/>
  <c r="AD12" i="2" s="1"/>
  <c r="Z11" i="2"/>
  <c r="AD11" i="2" s="1"/>
  <c r="Z10" i="2"/>
  <c r="AD10" i="2" s="1"/>
  <c r="Z9" i="2"/>
  <c r="AD9" i="2" s="1"/>
  <c r="Z8" i="2"/>
  <c r="AD8" i="2" s="1"/>
  <c r="Z7" i="2"/>
  <c r="AD7" i="2" s="1"/>
  <c r="Z6" i="2"/>
  <c r="AD6" i="2" s="1"/>
  <c r="Z5" i="2"/>
  <c r="AD5" i="2" s="1"/>
  <c r="Z4" i="2"/>
  <c r="AD4" i="2" s="1"/>
  <c r="AE5" i="2" l="1"/>
  <c r="AE9" i="2"/>
  <c r="AE17" i="2"/>
  <c r="AE12" i="2"/>
  <c r="AE13" i="2"/>
  <c r="AE8" i="2"/>
  <c r="AE16" i="2"/>
  <c r="AE6" i="2"/>
  <c r="AE10" i="2"/>
  <c r="AE14" i="2"/>
  <c r="AE18" i="2"/>
  <c r="AE4" i="2"/>
  <c r="AE7" i="2"/>
  <c r="AE11" i="2"/>
  <c r="AE15" i="2"/>
</calcChain>
</file>

<file path=xl/sharedStrings.xml><?xml version="1.0" encoding="utf-8"?>
<sst xmlns="http://schemas.openxmlformats.org/spreadsheetml/2006/main" count="486" uniqueCount="167">
  <si>
    <t>Социальный результат</t>
  </si>
  <si>
    <t>Вмешательство</t>
  </si>
  <si>
    <t>Занятия Клуба "KINDER-ведение"</t>
  </si>
  <si>
    <t xml:space="preserve">Гипотеза:
</t>
  </si>
  <si>
    <t xml:space="preserve">Использование результатов анализа
</t>
  </si>
  <si>
    <t>Что измеряется:</t>
  </si>
  <si>
    <t>Как измеряется (инструмент)</t>
  </si>
  <si>
    <t>Шкала (варианты ответов)</t>
  </si>
  <si>
    <t>Как делается вывод об успехе на основе шкалы</t>
  </si>
  <si>
    <t>Уровень теоретических знаний по уходу за новорожденным ребенком</t>
  </si>
  <si>
    <t xml:space="preserve">Анкета </t>
  </si>
  <si>
    <t>Уровень сформированности брачно-семейных представлений</t>
  </si>
  <si>
    <t xml:space="preserve"> Оценочные суждения по осознанному родительству  </t>
  </si>
  <si>
    <t>Анкета</t>
  </si>
  <si>
    <t>Код благополучателя</t>
  </si>
  <si>
    <t>Характеристики благополучателей</t>
  </si>
  <si>
    <t>Независимые данные  (характеристики вмешательства )</t>
  </si>
  <si>
    <t>Зависимые данные (характеристики социального результата)</t>
  </si>
  <si>
    <t>возраст</t>
  </si>
  <si>
    <t>пол</t>
  </si>
  <si>
    <t>код диагноза</t>
  </si>
  <si>
    <t>наличие диагноза В-23</t>
  </si>
  <si>
    <t>опыт проживания в семье (кровной, приемной)</t>
  </si>
  <si>
    <t xml:space="preserve">время проживания в учреждении </t>
  </si>
  <si>
    <t>уровень знаний</t>
  </si>
  <si>
    <t>уровень сформированности брачно- семейных представлений</t>
  </si>
  <si>
    <t>оценка сформированности установок к будущему родительству</t>
  </si>
  <si>
    <t>П1ДИ</t>
  </si>
  <si>
    <t>ж</t>
  </si>
  <si>
    <t>F0</t>
  </si>
  <si>
    <t>нет</t>
  </si>
  <si>
    <t>да</t>
  </si>
  <si>
    <t>В1ЕС</t>
  </si>
  <si>
    <t>F06.7</t>
  </si>
  <si>
    <t>К1ВА</t>
  </si>
  <si>
    <t>К1ЕА</t>
  </si>
  <si>
    <t>Д1ВА</t>
  </si>
  <si>
    <t>Л1ПА</t>
  </si>
  <si>
    <t>Б1МА</t>
  </si>
  <si>
    <t>м</t>
  </si>
  <si>
    <t>Ш1ДА</t>
  </si>
  <si>
    <t>З1ДИ</t>
  </si>
  <si>
    <t>А1ЕВ</t>
  </si>
  <si>
    <t>М1МЭ</t>
  </si>
  <si>
    <t>С1ВВ</t>
  </si>
  <si>
    <t>Н1ЛЛ</t>
  </si>
  <si>
    <t>Ф1К</t>
  </si>
  <si>
    <t>Ш2МА</t>
  </si>
  <si>
    <t>Средний</t>
  </si>
  <si>
    <t>Высокий</t>
  </si>
  <si>
    <t>Низкий</t>
  </si>
  <si>
    <t>Показатель динамики</t>
  </si>
  <si>
    <t>Значение на входе</t>
  </si>
  <si>
    <t>Значение на выходе</t>
  </si>
  <si>
    <t xml:space="preserve">Уровень знаний на входе </t>
  </si>
  <si>
    <t>Уровень знаний на выходе</t>
  </si>
  <si>
    <t>Показатель результата (0; 1; 2)</t>
  </si>
  <si>
    <t>Успех (1/0)</t>
  </si>
  <si>
    <r>
      <rPr>
        <b/>
        <sz val="11"/>
        <rFont val="Cambria"/>
        <family val="1"/>
        <charset val="204"/>
      </rPr>
      <t>Показатель динамики:</t>
    </r>
    <r>
      <rPr>
        <sz val="11"/>
        <rFont val="Cambria"/>
        <family val="1"/>
        <charset val="204"/>
      </rPr>
      <t xml:space="preserve"> если рост &gt;50 %, то 1; если &lt;50 %, то 0.
</t>
    </r>
    <r>
      <rPr>
        <b/>
        <sz val="11"/>
        <rFont val="Cambria"/>
        <family val="1"/>
        <charset val="204"/>
      </rPr>
      <t xml:space="preserve">Показатель результата: </t>
    </r>
    <r>
      <rPr>
        <sz val="11"/>
        <rFont val="Cambria"/>
        <family val="1"/>
        <charset val="204"/>
      </rPr>
      <t xml:space="preserve">оценивается показатель на выходе, если высокий, то 2, если средний, то 1, если низкий, то 0.
</t>
    </r>
    <r>
      <rPr>
        <b/>
        <sz val="11"/>
        <rFont val="Cambria"/>
        <family val="1"/>
        <charset val="204"/>
      </rPr>
      <t xml:space="preserve">Успех: </t>
    </r>
    <r>
      <rPr>
        <sz val="11"/>
        <rFont val="Cambria"/>
        <family val="1"/>
        <charset val="204"/>
      </rPr>
      <t xml:space="preserve">если сумма показателя динамики и показателя результата &gt;1, то "успех" (1), если = или &lt;1 , то "неуспех" (0).
</t>
    </r>
    <r>
      <rPr>
        <b/>
        <sz val="11"/>
        <rFont val="Cambria"/>
        <family val="1"/>
        <charset val="204"/>
      </rPr>
      <t>Итоговый успех:</t>
    </r>
    <r>
      <rPr>
        <sz val="11"/>
        <rFont val="Cambria"/>
        <family val="1"/>
        <charset val="204"/>
      </rPr>
      <t xml:space="preserve"> если сумма всех успехов &gt;1, то "успех" (1), если = или &lt;1 , то "неуспех" (0).</t>
    </r>
  </si>
  <si>
    <t>Успех итог</t>
  </si>
  <si>
    <t>Активность на занятиях</t>
  </si>
  <si>
    <t>Номинальная шкала (низкий, средний, высокий) 
Порядковая шкала (баллы)</t>
  </si>
  <si>
    <t xml:space="preserve">Номинальная шкала (низкий, средний, высокий)
Порядковая шкала (баллы) </t>
  </si>
  <si>
    <t xml:space="preserve">При необходимости будут внесены изменения в программу </t>
  </si>
  <si>
    <t xml:space="preserve">Готовность к осознанному родительству на основе сформированности теоретических знаний по уходу за новорожденным, брачно-семейных отношений и  установок к будущему родительству
</t>
  </si>
  <si>
    <t xml:space="preserve">Уровень представлений на входе </t>
  </si>
  <si>
    <t>Уровень представлений на выходе</t>
  </si>
  <si>
    <t xml:space="preserve">Уровень установок на входе </t>
  </si>
  <si>
    <t>Уровень установок на выходе</t>
  </si>
  <si>
    <t>низкий</t>
  </si>
  <si>
    <t>средний</t>
  </si>
  <si>
    <t>высокий</t>
  </si>
  <si>
    <t>На выходе</t>
  </si>
  <si>
    <t>Код вмешательства (наличие диагноза)</t>
  </si>
  <si>
    <t>Код вмешательства (время проживания в учреждении)</t>
  </si>
  <si>
    <t>Щ1ВА</t>
  </si>
  <si>
    <t>А2ИА</t>
  </si>
  <si>
    <t>С1АЕ</t>
  </si>
  <si>
    <t>А1А1А</t>
  </si>
  <si>
    <t>А1А2А</t>
  </si>
  <si>
    <t>С1МА</t>
  </si>
  <si>
    <t>Ю1АЕ</t>
  </si>
  <si>
    <t>Р1ИА</t>
  </si>
  <si>
    <t>С1ДВ</t>
  </si>
  <si>
    <t>Л1ЮС</t>
  </si>
  <si>
    <t>низий</t>
  </si>
  <si>
    <t>Уровень знаний</t>
  </si>
  <si>
    <t>№</t>
  </si>
  <si>
    <t>Т-критерий Вилкоксона</t>
  </si>
  <si>
    <t>Результат</t>
  </si>
  <si>
    <t>Вывод</t>
  </si>
  <si>
    <t>Показатели после эксперимента превышают значения показателей до опыта.</t>
  </si>
  <si>
    <t>Статистический критерий</t>
  </si>
  <si>
    <t>Показатель</t>
  </si>
  <si>
    <t>Уровень сформированности брачно- семейных представлений на входе/ выходе</t>
  </si>
  <si>
    <t>Оценка сформированности установок к будущему родительству на входе/выходе</t>
  </si>
  <si>
    <t>Критерий Спирмена</t>
  </si>
  <si>
    <t>Зависимость отсутствует</t>
  </si>
  <si>
    <t xml:space="preserve">Критерий  Манна- Уитни </t>
  </si>
  <si>
    <t>Различия уровня признака в сравниваемых  группах статистчески значимы</t>
  </si>
  <si>
    <t>Зависимость признаков статистически значима</t>
  </si>
  <si>
    <t>Теснота связи высокая. Зависимость признаков статистически значима</t>
  </si>
  <si>
    <t xml:space="preserve">1,5                        1,5&lt;39 </t>
  </si>
  <si>
    <t xml:space="preserve"> Зависимость признаков статистически значима</t>
  </si>
  <si>
    <t xml:space="preserve">5                                  5&lt;39 </t>
  </si>
  <si>
    <t>Зависимость признаков статистически не  значима</t>
  </si>
  <si>
    <t>Уровень сформированности брачно- семейных отношений. Код вмешательства (отсутствие диагноза)</t>
  </si>
  <si>
    <t>Критерий Стьюдента</t>
  </si>
  <si>
    <t>Уровень знаний на входе/выходе (порядковая шкала)</t>
  </si>
  <si>
    <t>Уровень сформированности брачно- семейных представлений на входе/ выходе (порядковая шкала)</t>
  </si>
  <si>
    <t>Оценка сформированности установок к будущему родительству на входе/выходе (порядковая шкала)</t>
  </si>
  <si>
    <t>Уровень знаний на входе/выходе (номинальная шкала)</t>
  </si>
  <si>
    <t xml:space="preserve">Критерий ХИ-квадрат </t>
  </si>
  <si>
    <t>Уровень сформированности брачно- семейных представлений на входе/ выходе (номинальная шкала)</t>
  </si>
  <si>
    <t>Оценка сформированности установок к будущему родительству на входе/выходе (номинальная шкала)</t>
  </si>
  <si>
    <t>Коэффициент корреляции</t>
  </si>
  <si>
    <t>0,133                    0,133&lt;0,521</t>
  </si>
  <si>
    <t>0,133                    0,362&lt;0,521</t>
  </si>
  <si>
    <t>0,00352            0,00352&lt;0,05</t>
  </si>
  <si>
    <t>Уровень сформированности брачно- семейных отношений. Код вмешательства: наличие диагноза</t>
  </si>
  <si>
    <t>Сформированность установок к будущему родительству</t>
  </si>
  <si>
    <t>Сформированности брачно-семейных отношений</t>
  </si>
  <si>
    <t>0,8825            0,8825&gt;0,05</t>
  </si>
  <si>
    <t>0,12451                  0,12451&gt;0,05</t>
  </si>
  <si>
    <t>0,2231                      0,2231&gt;0,05</t>
  </si>
  <si>
    <t>0, 858                   0,398&lt;0,858</t>
  </si>
  <si>
    <t>0,0000002               0,0000002&lt;0,05</t>
  </si>
  <si>
    <t>0,000000007       0,000000007&lt;0,05</t>
  </si>
  <si>
    <t>0,3247              0,3247&gt;0,05</t>
  </si>
  <si>
    <t xml:space="preserve"> Зависимость признаков статистически не значима</t>
  </si>
  <si>
    <t>0,01492            0,01492&lt;0,05</t>
  </si>
  <si>
    <t>Зависимость признаков статистически не значима</t>
  </si>
  <si>
    <t xml:space="preserve">22                     22&lt;39 </t>
  </si>
  <si>
    <t>0,844               0,398&lt;0,844</t>
  </si>
  <si>
    <t>0, 814                    0,398&lt;0,814</t>
  </si>
  <si>
    <r>
      <t xml:space="preserve">Расчет зависимости сформированности установок к будущему родительству </t>
    </r>
    <r>
      <rPr>
        <b/>
        <sz val="12"/>
        <rFont val="Cambria"/>
        <family val="1"/>
        <charset val="204"/>
      </rPr>
      <t>от уровня знаний</t>
    </r>
  </si>
  <si>
    <r>
      <t>T=∑Rt==0   эмпирическое значение Т попадает в зону значимости: Т</t>
    </r>
    <r>
      <rPr>
        <vertAlign val="subscript"/>
        <sz val="12"/>
        <rFont val="Cambria"/>
        <family val="1"/>
        <charset val="204"/>
      </rPr>
      <t>эмп</t>
    </r>
    <r>
      <rPr>
        <sz val="12"/>
        <rFont val="Cambria"/>
        <family val="1"/>
        <charset val="204"/>
      </rPr>
      <t>&lt;Т</t>
    </r>
    <r>
      <rPr>
        <vertAlign val="subscript"/>
        <sz val="12"/>
        <rFont val="Cambria"/>
        <family val="1"/>
        <charset val="204"/>
      </rPr>
      <t>кр</t>
    </r>
    <r>
      <rPr>
        <sz val="12"/>
        <rFont val="Cambria"/>
        <family val="1"/>
        <charset val="204"/>
      </rPr>
      <t>(0,01)</t>
    </r>
  </si>
  <si>
    <r>
      <t xml:space="preserve">Уровень знаний. </t>
    </r>
    <r>
      <rPr>
        <b/>
        <sz val="12"/>
        <rFont val="Cambria"/>
        <family val="1"/>
        <charset val="204"/>
      </rPr>
      <t>Код вмешательства:</t>
    </r>
    <r>
      <rPr>
        <sz val="12"/>
        <rFont val="Cambria"/>
        <family val="1"/>
        <charset val="204"/>
      </rPr>
      <t xml:space="preserve"> </t>
    </r>
    <r>
      <rPr>
        <b/>
        <sz val="12"/>
        <rFont val="Cambria"/>
        <family val="1"/>
        <charset val="204"/>
      </rPr>
      <t>отсутствие диагноза</t>
    </r>
  </si>
  <si>
    <r>
      <t>T=∑Rt==0  эмпирическое значение Т попадает в зону значимости: Т</t>
    </r>
    <r>
      <rPr>
        <vertAlign val="subscript"/>
        <sz val="12"/>
        <rFont val="Cambria"/>
        <family val="1"/>
        <charset val="204"/>
      </rPr>
      <t>эмп</t>
    </r>
    <r>
      <rPr>
        <sz val="12"/>
        <rFont val="Cambria"/>
        <family val="1"/>
        <charset val="204"/>
      </rPr>
      <t>&lt;Т</t>
    </r>
    <r>
      <rPr>
        <vertAlign val="subscript"/>
        <sz val="12"/>
        <rFont val="Cambria"/>
        <family val="1"/>
        <charset val="204"/>
      </rPr>
      <t>кр</t>
    </r>
    <r>
      <rPr>
        <sz val="12"/>
        <rFont val="Cambria"/>
        <family val="1"/>
        <charset val="204"/>
      </rPr>
      <t>(0,01)</t>
    </r>
  </si>
  <si>
    <r>
      <t xml:space="preserve">Уровень знаний. </t>
    </r>
    <r>
      <rPr>
        <b/>
        <sz val="12"/>
        <rFont val="Cambria"/>
        <family val="1"/>
        <charset val="204"/>
      </rPr>
      <t>Код вмешательства: наличие диагноза</t>
    </r>
  </si>
  <si>
    <r>
      <t xml:space="preserve">Уровень знаний (номинальная шкала).                              </t>
    </r>
    <r>
      <rPr>
        <b/>
        <sz val="12"/>
        <rFont val="Cambria"/>
        <family val="1"/>
        <charset val="204"/>
      </rPr>
      <t>Код вмешательства: участие/неучастие в программе</t>
    </r>
  </si>
  <si>
    <r>
      <t xml:space="preserve">Расчет зависимости уровня знаний от </t>
    </r>
    <r>
      <rPr>
        <b/>
        <sz val="12"/>
        <rFont val="Cambria"/>
        <family val="1"/>
        <charset val="204"/>
      </rPr>
      <t>участия в программе</t>
    </r>
  </si>
  <si>
    <r>
      <t xml:space="preserve">Расчет зависимости уровня знаний (относительный показатель) от </t>
    </r>
    <r>
      <rPr>
        <b/>
        <sz val="12"/>
        <rFont val="Cambria"/>
        <family val="1"/>
        <charset val="204"/>
      </rPr>
      <t>времени проживания в учреждении</t>
    </r>
  </si>
  <si>
    <r>
      <t>Уровень знаний. Код вмешательства:</t>
    </r>
    <r>
      <rPr>
        <b/>
        <sz val="12"/>
        <rFont val="Cambria"/>
        <family val="1"/>
        <charset val="204"/>
      </rPr>
      <t xml:space="preserve"> время проживания в учреждении</t>
    </r>
  </si>
  <si>
    <r>
      <t xml:space="preserve">Расчет зависимости уровня знаний (относительный показатель) от </t>
    </r>
    <r>
      <rPr>
        <b/>
        <sz val="12"/>
        <rFont val="Cambria"/>
        <family val="1"/>
        <charset val="204"/>
      </rPr>
      <t>наличия диагноза</t>
    </r>
  </si>
  <si>
    <r>
      <t xml:space="preserve">Расчет зависимости уровня знаний (относительный показатель) от </t>
    </r>
    <r>
      <rPr>
        <b/>
        <sz val="12"/>
        <rFont val="Cambria"/>
        <family val="1"/>
        <charset val="204"/>
      </rPr>
      <t>опыта проживания в семье</t>
    </r>
  </si>
  <si>
    <r>
      <t xml:space="preserve">Сформированность брачно- семейных представлений/номинальная шкала. Код вмешательства: </t>
    </r>
    <r>
      <rPr>
        <b/>
        <sz val="12"/>
        <rFont val="Cambria"/>
        <family val="1"/>
        <charset val="204"/>
      </rPr>
      <t>участие/неучастие в программе</t>
    </r>
  </si>
  <si>
    <r>
      <t xml:space="preserve">Сформированность брачно- семейных представлений/номинальная шкала. Код вмешательства: </t>
    </r>
    <r>
      <rPr>
        <b/>
        <sz val="12"/>
        <rFont val="Cambria"/>
        <family val="1"/>
        <charset val="204"/>
      </rPr>
      <t>время проживания в учреждении</t>
    </r>
  </si>
  <si>
    <r>
      <t xml:space="preserve">Расчет зависимости уровня сформированности брачно- семейных представлений (относительный показатель) от </t>
    </r>
    <r>
      <rPr>
        <b/>
        <sz val="12"/>
        <rFont val="Cambria"/>
        <family val="1"/>
        <charset val="204"/>
      </rPr>
      <t>времени проживания в учреждении</t>
    </r>
  </si>
  <si>
    <r>
      <t xml:space="preserve">Расчет зависимости уровня сформированности брачно- семейных представлений (относительный показатель) от </t>
    </r>
    <r>
      <rPr>
        <b/>
        <sz val="12"/>
        <rFont val="Cambria"/>
        <family val="1"/>
        <charset val="204"/>
      </rPr>
      <t xml:space="preserve">наличия диагноза. </t>
    </r>
  </si>
  <si>
    <r>
      <t xml:space="preserve">Расчет зависимости уровня сформированности брачно- семейных представлений (относительный показатель) от </t>
    </r>
    <r>
      <rPr>
        <b/>
        <sz val="12"/>
        <rFont val="Cambria"/>
        <family val="1"/>
        <charset val="204"/>
      </rPr>
      <t>опыта проживания в семье</t>
    </r>
  </si>
  <si>
    <r>
      <t xml:space="preserve">Расчет зависимости уровня сформированности брачно- семейных представлений от </t>
    </r>
    <r>
      <rPr>
        <b/>
        <sz val="12"/>
        <rFont val="Cambria"/>
        <family val="1"/>
        <charset val="204"/>
      </rPr>
      <t>участия в программе</t>
    </r>
  </si>
  <si>
    <r>
      <t xml:space="preserve">Расчет зависимости уровня сформированности брачно- семейных представлений от </t>
    </r>
    <r>
      <rPr>
        <b/>
        <sz val="12"/>
        <rFont val="Cambria"/>
        <family val="1"/>
        <charset val="204"/>
      </rPr>
      <t xml:space="preserve">уровня знаний </t>
    </r>
  </si>
  <si>
    <r>
      <t xml:space="preserve">Оценка сформированности установок к будущему родительству. Код вмешательства: </t>
    </r>
    <r>
      <rPr>
        <b/>
        <sz val="12"/>
        <rFont val="Cambria"/>
        <family val="1"/>
        <charset val="204"/>
      </rPr>
      <t>отсутствие диагноза</t>
    </r>
  </si>
  <si>
    <r>
      <t>Оценка сформированности установок к будущему родительству. Код вмешательства:</t>
    </r>
    <r>
      <rPr>
        <b/>
        <sz val="12"/>
        <rFont val="Cambria"/>
        <family val="1"/>
        <charset val="204"/>
      </rPr>
      <t xml:space="preserve"> наличие диагноза</t>
    </r>
  </si>
  <si>
    <r>
      <t>T=∑Rt==0     эмпирическое значение Т попадает в зону значимости: Т</t>
    </r>
    <r>
      <rPr>
        <vertAlign val="subscript"/>
        <sz val="12"/>
        <rFont val="Cambria"/>
        <family val="1"/>
        <charset val="204"/>
      </rPr>
      <t>эмп</t>
    </r>
    <r>
      <rPr>
        <sz val="12"/>
        <rFont val="Cambria"/>
        <family val="1"/>
        <charset val="204"/>
      </rPr>
      <t>&lt;Т</t>
    </r>
    <r>
      <rPr>
        <vertAlign val="subscript"/>
        <sz val="12"/>
        <rFont val="Cambria"/>
        <family val="1"/>
        <charset val="204"/>
      </rPr>
      <t>кр</t>
    </r>
    <r>
      <rPr>
        <sz val="12"/>
        <rFont val="Cambria"/>
        <family val="1"/>
        <charset val="204"/>
      </rPr>
      <t>(0,01)</t>
    </r>
  </si>
  <si>
    <r>
      <t xml:space="preserve">Сформированность установок к будущему родительству/номинальная шкала. Код вмешательства: </t>
    </r>
    <r>
      <rPr>
        <b/>
        <sz val="12"/>
        <rFont val="Cambria"/>
        <family val="1"/>
        <charset val="204"/>
      </rPr>
      <t>участие/неучастие в программе</t>
    </r>
  </si>
  <si>
    <r>
      <t xml:space="preserve">Сформированность установок к будущему родительству/номинальная шкала. Код вмешательства: </t>
    </r>
    <r>
      <rPr>
        <b/>
        <sz val="12"/>
        <rFont val="Cambria"/>
        <family val="1"/>
        <charset val="204"/>
      </rPr>
      <t>время проживания в учреждении</t>
    </r>
  </si>
  <si>
    <r>
      <t xml:space="preserve">Расчет зависимости оценки сформированности установок к будущему родительству (относительный показатель) от </t>
    </r>
    <r>
      <rPr>
        <b/>
        <sz val="12"/>
        <rFont val="Cambria"/>
        <family val="1"/>
        <charset val="204"/>
      </rPr>
      <t>времени проживания в учреждении.</t>
    </r>
  </si>
  <si>
    <r>
      <t xml:space="preserve">Расчет зависимости оценки сформированности установок к будущему родительству (относительный показатель) от </t>
    </r>
    <r>
      <rPr>
        <b/>
        <sz val="12"/>
        <rFont val="Cambria"/>
        <family val="1"/>
        <charset val="204"/>
      </rPr>
      <t>наличия диагноза</t>
    </r>
  </si>
  <si>
    <r>
      <t xml:space="preserve">Расчет зависимости оценки сформированности установок к будущему родительству (относительный показатель) от </t>
    </r>
    <r>
      <rPr>
        <b/>
        <sz val="12"/>
        <rFont val="Cambria"/>
        <family val="1"/>
        <charset val="204"/>
      </rPr>
      <t>опыта проживания</t>
    </r>
    <r>
      <rPr>
        <sz val="12"/>
        <rFont val="Cambria"/>
        <family val="1"/>
        <charset val="204"/>
      </rPr>
      <t xml:space="preserve"> в семье</t>
    </r>
  </si>
  <si>
    <r>
      <t xml:space="preserve">Расчет зависимости сформированности установок к будущему родительству </t>
    </r>
    <r>
      <rPr>
        <b/>
        <sz val="12"/>
        <rFont val="Cambria"/>
        <family val="1"/>
        <charset val="204"/>
      </rPr>
      <t>от участия в программе</t>
    </r>
  </si>
  <si>
    <t>Муниципальное бюджетное учреждение города Челябинска "Центр помощи детям, оставшимся без попечения родителей, "Акварель"</t>
  </si>
  <si>
    <t>Анализ данных для оценки результатов реализации программы Клуба "KINDER-ведение"</t>
  </si>
  <si>
    <t xml:space="preserve">Благодаря участию в занятиях клуба "KINDER-ведение" у выпускников сформируется  готовность к осознанному родительству </t>
  </si>
  <si>
    <t xml:space="preserve">количество посещенных занятий </t>
  </si>
  <si>
    <t xml:space="preserve">Вывод:  Гипотеза о том, что благодаря участию в занятиях клуба "KINDER-ведение" , у выпускников сформируется  готовность к осознанному родительству подтвердилась. Именно участие  в программе повысило у благополучателей уровень знаний, уровень сформированности брачно-семейных отношений, уровень сформированности установок к будущему родительству (статистически доказано Т-критерий Вилкоксона, критерий Стьюдента, критерий ХИ-квадрат, критерий  Манна- Уитни, критерий Спирмена). Уровень знаний участников зависит от отсутствия/наличия диагноза и времени проживания в учреждении (отсутствие диагноза/уровень знаний выше, минимальный период проживания в учреждениии/уровень знаний выше). Уровень сформированности брачно-семейных отношений зависитот отсутствия/наличия диагноза и времени проживания в учрежденииот отсутствия/наличия диагноза и времени проживания в учреждении (отсутствие диагноза/уровень выше, минимальный период проживания в учреждениии/уровень  выше). Уровень сформированности установок к будущему родительству зависит (отсутствие диагноза/уровень выше, минимальный период проживания в учреждениии/уровень  выше).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</si>
</sst>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000000"/>
    <numFmt numFmtId="165" formatCode="0.0000000"/>
    <numFmt numFmtId="166" formatCode="0.000000000"/>
    <numFmt numFmtId="167" formatCode="0.00000"/>
  </numFmts>
  <fonts count="15" x14ac:knownFonts="1">
    <font>
      <sz val="12"/>
      <color rgb="FF000000"/>
      <name val="Calibri"/>
      <scheme val="minor"/>
    </font>
    <font>
      <sz val="11"/>
      <name val="Cambria"/>
      <family val="1"/>
      <charset val="204"/>
    </font>
    <font>
      <sz val="12"/>
      <name val="Calibri"/>
      <family val="2"/>
      <charset val="204"/>
    </font>
    <font>
      <sz val="12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1"/>
      <name val="Cambria"/>
      <family val="1"/>
      <charset val="204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b/>
      <sz val="12"/>
      <name val="Cambria"/>
      <family val="1"/>
      <charset val="204"/>
    </font>
    <font>
      <sz val="12"/>
      <color rgb="FF000000"/>
      <name val="Calibri"/>
      <family val="2"/>
      <charset val="204"/>
      <scheme val="minor"/>
    </font>
    <font>
      <vertAlign val="subscript"/>
      <sz val="12"/>
      <name val="Cambria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12"/>
      <name val="Calibri"/>
      <scheme val="minor"/>
    </font>
    <font>
      <sz val="8"/>
      <name val="Cambria"/>
      <family val="1"/>
      <charset val="204"/>
    </font>
    <font>
      <sz val="8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9CC2E5"/>
        <bgColor rgb="FF9CC2E5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7" fontId="3" fillId="0" borderId="0" xfId="0" applyNumberFormat="1" applyFont="1"/>
    <xf numFmtId="0" fontId="3" fillId="0" borderId="13" xfId="0" applyFont="1" applyBorder="1"/>
    <xf numFmtId="167" fontId="3" fillId="0" borderId="13" xfId="0" applyNumberFormat="1" applyFont="1" applyBorder="1"/>
    <xf numFmtId="167" fontId="3" fillId="5" borderId="13" xfId="0" applyNumberFormat="1" applyFont="1" applyFill="1" applyBorder="1"/>
    <xf numFmtId="167" fontId="8" fillId="0" borderId="0" xfId="0" applyNumberFormat="1" applyFont="1"/>
    <xf numFmtId="0" fontId="6" fillId="0" borderId="13" xfId="0" applyFont="1" applyBorder="1" applyAlignment="1">
      <alignment horizontal="center" vertical="center"/>
    </xf>
    <xf numFmtId="0" fontId="3" fillId="5" borderId="13" xfId="0" applyFont="1" applyFill="1" applyBorder="1"/>
    <xf numFmtId="0" fontId="3" fillId="5" borderId="0" xfId="0" applyFont="1" applyFill="1"/>
    <xf numFmtId="0" fontId="8" fillId="0" borderId="0" xfId="0" applyFont="1"/>
    <xf numFmtId="0" fontId="3" fillId="0" borderId="13" xfId="0" applyFont="1" applyBorder="1" applyAlignment="1">
      <alignment horizontal="center" vertical="center"/>
    </xf>
    <xf numFmtId="164" fontId="3" fillId="0" borderId="13" xfId="0" applyNumberFormat="1" applyFont="1" applyBorder="1"/>
    <xf numFmtId="165" fontId="3" fillId="0" borderId="13" xfId="0" applyNumberFormat="1" applyFont="1" applyBorder="1"/>
    <xf numFmtId="166" fontId="3" fillId="0" borderId="13" xfId="0" applyNumberFormat="1" applyFont="1" applyBorder="1"/>
    <xf numFmtId="0" fontId="9" fillId="0" borderId="0" xfId="0" applyFont="1"/>
    <xf numFmtId="0" fontId="3" fillId="0" borderId="0" xfId="0" applyFont="1" applyAlignment="1">
      <alignment wrapText="1"/>
    </xf>
    <xf numFmtId="0" fontId="3" fillId="0" borderId="17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12" fillId="0" borderId="0" xfId="0" applyFont="1"/>
    <xf numFmtId="164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167" fontId="13" fillId="0" borderId="0" xfId="0" applyNumberFormat="1" applyFont="1"/>
    <xf numFmtId="165" fontId="13" fillId="0" borderId="0" xfId="0" applyNumberFormat="1" applyFont="1"/>
    <xf numFmtId="166" fontId="13" fillId="0" borderId="0" xfId="0" applyNumberFormat="1" applyFont="1"/>
    <xf numFmtId="0" fontId="14" fillId="0" borderId="0" xfId="0" applyFont="1"/>
    <xf numFmtId="0" fontId="1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8" xfId="0" applyFont="1" applyBorder="1"/>
    <xf numFmtId="0" fontId="1" fillId="3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4" borderId="1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0" fontId="3" fillId="0" borderId="36" xfId="0" applyFont="1" applyBorder="1" applyAlignment="1">
      <alignment vertical="top" wrapText="1"/>
    </xf>
    <xf numFmtId="0" fontId="8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9" xfId="0" applyFont="1" applyBorder="1" applyAlignment="1">
      <alignment horizontal="left" vertical="center" textRotation="90" wrapText="1"/>
    </xf>
    <xf numFmtId="0" fontId="3" fillId="0" borderId="30" xfId="0" applyFont="1" applyBorder="1" applyAlignment="1">
      <alignment horizontal="left" vertical="center" textRotation="90" wrapText="1"/>
    </xf>
    <xf numFmtId="0" fontId="3" fillId="0" borderId="31" xfId="0" applyFont="1" applyBorder="1" applyAlignment="1">
      <alignment horizontal="left" vertical="center" textRotation="90" wrapText="1"/>
    </xf>
    <xf numFmtId="0" fontId="3" fillId="0" borderId="17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center" textRotation="90"/>
    </xf>
    <xf numFmtId="0" fontId="3" fillId="0" borderId="30" xfId="0" applyFont="1" applyBorder="1" applyAlignment="1">
      <alignment horizontal="left" vertical="center" textRotation="90"/>
    </xf>
    <xf numFmtId="0" fontId="3" fillId="0" borderId="31" xfId="0" applyFont="1" applyBorder="1" applyAlignment="1">
      <alignment horizontal="left" vertical="center" textRotation="90"/>
    </xf>
    <xf numFmtId="0" fontId="3" fillId="0" borderId="32" xfId="0" applyFont="1" applyBorder="1" applyAlignment="1">
      <alignment horizontal="left" vertical="center" textRotation="90" wrapText="1"/>
    </xf>
    <xf numFmtId="0" fontId="3" fillId="0" borderId="23" xfId="0" applyFont="1" applyBorder="1" applyAlignment="1">
      <alignment horizontal="left" vertical="center" textRotation="90" wrapText="1"/>
    </xf>
    <xf numFmtId="0" fontId="3" fillId="0" borderId="1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4"/>
  <sheetViews>
    <sheetView tabSelected="1" topLeftCell="A3" workbookViewId="0">
      <selection activeCell="A9" sqref="A9"/>
    </sheetView>
  </sheetViews>
  <sheetFormatPr defaultColWidth="12.625" defaultRowHeight="15" customHeight="1" x14ac:dyDescent="0.25"/>
  <cols>
    <col min="1" max="1" width="26" customWidth="1"/>
    <col min="2" max="2" width="13.75" customWidth="1"/>
    <col min="3" max="3" width="33.125" customWidth="1"/>
    <col min="4" max="4" width="36.75" customWidth="1"/>
  </cols>
  <sheetData>
    <row r="1" spans="1:4" ht="43.5" customHeight="1" x14ac:dyDescent="0.25">
      <c r="A1" s="56" t="s">
        <v>162</v>
      </c>
      <c r="B1" s="57"/>
      <c r="C1" s="57"/>
      <c r="D1" s="57"/>
    </row>
    <row r="2" spans="1:4" ht="30.75" customHeight="1" x14ac:dyDescent="0.25">
      <c r="A2" s="58" t="s">
        <v>163</v>
      </c>
      <c r="B2" s="59"/>
      <c r="C2" s="59"/>
      <c r="D2" s="59"/>
    </row>
    <row r="4" spans="1:4" ht="39" customHeight="1" x14ac:dyDescent="0.25">
      <c r="A4" s="1" t="s">
        <v>0</v>
      </c>
      <c r="B4" s="60" t="s">
        <v>64</v>
      </c>
      <c r="C4" s="61"/>
      <c r="D4" s="62"/>
    </row>
    <row r="5" spans="1:4" ht="15" customHeight="1" x14ac:dyDescent="0.25">
      <c r="A5" s="1" t="s">
        <v>1</v>
      </c>
      <c r="B5" s="63" t="s">
        <v>2</v>
      </c>
      <c r="C5" s="61"/>
      <c r="D5" s="62"/>
    </row>
    <row r="6" spans="1:4" ht="29.25" customHeight="1" x14ac:dyDescent="0.25">
      <c r="A6" s="3" t="s">
        <v>3</v>
      </c>
      <c r="B6" s="60" t="s">
        <v>164</v>
      </c>
      <c r="C6" s="61"/>
      <c r="D6" s="62"/>
    </row>
    <row r="7" spans="1:4" ht="15.75" customHeight="1" x14ac:dyDescent="0.25">
      <c r="A7" s="4" t="s">
        <v>4</v>
      </c>
      <c r="B7" s="63" t="s">
        <v>63</v>
      </c>
      <c r="C7" s="61"/>
      <c r="D7" s="62"/>
    </row>
    <row r="8" spans="1:4" ht="31.5" customHeight="1" x14ac:dyDescent="0.25">
      <c r="A8" s="5" t="s">
        <v>5</v>
      </c>
      <c r="B8" s="5" t="s">
        <v>6</v>
      </c>
      <c r="C8" s="5" t="s">
        <v>7</v>
      </c>
      <c r="D8" s="4" t="s">
        <v>8</v>
      </c>
    </row>
    <row r="9" spans="1:4" ht="45" customHeight="1" x14ac:dyDescent="0.25">
      <c r="A9" s="4" t="s">
        <v>9</v>
      </c>
      <c r="B9" s="5" t="s">
        <v>10</v>
      </c>
      <c r="C9" s="4" t="s">
        <v>61</v>
      </c>
      <c r="D9" s="53" t="s">
        <v>58</v>
      </c>
    </row>
    <row r="10" spans="1:4" ht="48" customHeight="1" x14ac:dyDescent="0.25">
      <c r="A10" s="4" t="s">
        <v>11</v>
      </c>
      <c r="B10" s="6" t="s">
        <v>10</v>
      </c>
      <c r="C10" s="4" t="s">
        <v>62</v>
      </c>
      <c r="D10" s="54"/>
    </row>
    <row r="11" spans="1:4" ht="69.75" customHeight="1" x14ac:dyDescent="0.25">
      <c r="A11" s="4" t="s">
        <v>12</v>
      </c>
      <c r="B11" s="4" t="s">
        <v>13</v>
      </c>
      <c r="C11" s="4" t="s">
        <v>62</v>
      </c>
      <c r="D11" s="55"/>
    </row>
    <row r="12" spans="1:4" ht="15.75" customHeight="1" x14ac:dyDescent="0.25">
      <c r="A12" s="2"/>
      <c r="B12" s="2"/>
      <c r="C12" s="2"/>
      <c r="D12" s="2"/>
    </row>
    <row r="13" spans="1:4" ht="15.75" customHeight="1" x14ac:dyDescent="0.25">
      <c r="A13" s="2"/>
      <c r="B13" s="2"/>
      <c r="C13" s="2"/>
      <c r="D13" s="2"/>
    </row>
    <row r="14" spans="1:4" ht="15.75" customHeight="1" x14ac:dyDescent="0.25">
      <c r="A14" s="2"/>
      <c r="B14" s="2"/>
      <c r="C14" s="2"/>
      <c r="D14" s="2"/>
    </row>
    <row r="15" spans="1:4" ht="15.75" customHeight="1" x14ac:dyDescent="0.25">
      <c r="A15" s="2"/>
      <c r="B15" s="2"/>
      <c r="C15" s="2"/>
      <c r="D15" s="2"/>
    </row>
    <row r="16" spans="1:4" ht="15.75" customHeight="1" x14ac:dyDescent="0.25">
      <c r="A16" s="2"/>
      <c r="B16" s="2"/>
      <c r="C16" s="2"/>
      <c r="D16" s="2"/>
    </row>
    <row r="17" spans="1:4" ht="15.75" customHeight="1" x14ac:dyDescent="0.25">
      <c r="A17" s="2"/>
      <c r="B17" s="2"/>
      <c r="C17" s="2"/>
      <c r="D17" s="2"/>
    </row>
    <row r="18" spans="1:4" ht="15.75" customHeight="1" x14ac:dyDescent="0.25">
      <c r="A18" s="2"/>
      <c r="B18" s="2"/>
      <c r="C18" s="2"/>
      <c r="D18" s="2"/>
    </row>
    <row r="19" spans="1:4" ht="15.75" customHeight="1" x14ac:dyDescent="0.25">
      <c r="A19" s="2"/>
      <c r="B19" s="2"/>
      <c r="C19" s="2"/>
      <c r="D19" s="2"/>
    </row>
    <row r="20" spans="1:4" ht="15.75" customHeight="1" x14ac:dyDescent="0.25">
      <c r="A20" s="2"/>
      <c r="B20" s="2"/>
      <c r="C20" s="2"/>
      <c r="D20" s="2"/>
    </row>
    <row r="21" spans="1:4" ht="15.75" customHeight="1" x14ac:dyDescent="0.25">
      <c r="A21" s="2"/>
      <c r="B21" s="2"/>
      <c r="C21" s="2"/>
      <c r="D21" s="2"/>
    </row>
    <row r="22" spans="1:4" ht="15.75" customHeight="1" x14ac:dyDescent="0.25">
      <c r="A22" s="2"/>
      <c r="B22" s="2"/>
      <c r="C22" s="2"/>
      <c r="D22" s="2"/>
    </row>
    <row r="23" spans="1:4" ht="15.75" customHeight="1" x14ac:dyDescent="0.25">
      <c r="A23" s="2"/>
      <c r="B23" s="2"/>
      <c r="C23" s="2"/>
      <c r="D23" s="2"/>
    </row>
    <row r="24" spans="1:4" ht="15.75" customHeight="1" x14ac:dyDescent="0.25">
      <c r="A24" s="2"/>
      <c r="B24" s="2"/>
      <c r="C24" s="2"/>
      <c r="D24" s="2"/>
    </row>
    <row r="25" spans="1:4" ht="15.75" customHeight="1" x14ac:dyDescent="0.25">
      <c r="A25" s="2"/>
      <c r="B25" s="2"/>
      <c r="C25" s="2"/>
      <c r="D25" s="2"/>
    </row>
    <row r="26" spans="1:4" ht="15.75" customHeight="1" x14ac:dyDescent="0.25">
      <c r="A26" s="2"/>
      <c r="B26" s="2"/>
      <c r="C26" s="2"/>
      <c r="D26" s="2"/>
    </row>
    <row r="27" spans="1:4" ht="15.75" customHeight="1" x14ac:dyDescent="0.25">
      <c r="A27" s="2"/>
      <c r="B27" s="2"/>
      <c r="C27" s="2"/>
      <c r="D27" s="2"/>
    </row>
    <row r="28" spans="1:4" ht="15.75" customHeight="1" x14ac:dyDescent="0.25">
      <c r="A28" s="2"/>
      <c r="B28" s="2"/>
      <c r="C28" s="2"/>
      <c r="D28" s="2"/>
    </row>
    <row r="29" spans="1:4" ht="15.75" customHeight="1" x14ac:dyDescent="0.25">
      <c r="A29" s="2"/>
      <c r="B29" s="2"/>
      <c r="C29" s="2"/>
      <c r="D29" s="2"/>
    </row>
    <row r="30" spans="1:4" ht="15.75" customHeight="1" x14ac:dyDescent="0.25">
      <c r="A30" s="2"/>
      <c r="B30" s="2"/>
      <c r="C30" s="2"/>
      <c r="D30" s="2"/>
    </row>
    <row r="31" spans="1:4" ht="15.75" customHeight="1" x14ac:dyDescent="0.25">
      <c r="A31" s="2"/>
      <c r="B31" s="2"/>
      <c r="C31" s="2"/>
      <c r="D31" s="2"/>
    </row>
    <row r="32" spans="1:4" ht="15.75" customHeight="1" x14ac:dyDescent="0.25">
      <c r="A32" s="2"/>
      <c r="B32" s="2"/>
      <c r="C32" s="2"/>
      <c r="D32" s="2"/>
    </row>
    <row r="33" spans="1:4" ht="15.75" customHeight="1" x14ac:dyDescent="0.25">
      <c r="A33" s="2"/>
      <c r="B33" s="2"/>
      <c r="C33" s="2"/>
      <c r="D33" s="2"/>
    </row>
    <row r="34" spans="1:4" ht="15.75" customHeight="1" x14ac:dyDescent="0.25">
      <c r="A34" s="2"/>
      <c r="B34" s="2"/>
      <c r="C34" s="2"/>
      <c r="D34" s="2"/>
    </row>
    <row r="35" spans="1:4" ht="15.75" customHeight="1" x14ac:dyDescent="0.25">
      <c r="A35" s="2"/>
      <c r="B35" s="2"/>
      <c r="C35" s="2"/>
      <c r="D35" s="2"/>
    </row>
    <row r="36" spans="1:4" ht="15.75" customHeight="1" x14ac:dyDescent="0.25">
      <c r="A36" s="2"/>
      <c r="B36" s="2"/>
      <c r="C36" s="2"/>
      <c r="D36" s="2"/>
    </row>
    <row r="37" spans="1:4" ht="15.75" customHeight="1" x14ac:dyDescent="0.25">
      <c r="A37" s="2"/>
      <c r="B37" s="2"/>
      <c r="C37" s="2"/>
      <c r="D37" s="2"/>
    </row>
    <row r="38" spans="1:4" ht="15.75" customHeight="1" x14ac:dyDescent="0.25">
      <c r="A38" s="2"/>
      <c r="B38" s="2"/>
      <c r="C38" s="2"/>
      <c r="D38" s="2"/>
    </row>
    <row r="39" spans="1:4" ht="15.75" customHeight="1" x14ac:dyDescent="0.25">
      <c r="A39" s="2"/>
      <c r="B39" s="2"/>
      <c r="C39" s="2"/>
      <c r="D39" s="2"/>
    </row>
    <row r="40" spans="1:4" ht="15.75" customHeight="1" x14ac:dyDescent="0.25">
      <c r="A40" s="2"/>
      <c r="B40" s="2"/>
      <c r="C40" s="2"/>
      <c r="D40" s="2"/>
    </row>
    <row r="41" spans="1:4" ht="15.75" customHeight="1" x14ac:dyDescent="0.25">
      <c r="A41" s="2"/>
      <c r="B41" s="2"/>
      <c r="C41" s="2"/>
      <c r="D41" s="2"/>
    </row>
    <row r="42" spans="1:4" ht="15.75" customHeight="1" x14ac:dyDescent="0.25">
      <c r="A42" s="2"/>
      <c r="B42" s="2"/>
      <c r="C42" s="2"/>
      <c r="D42" s="2"/>
    </row>
    <row r="43" spans="1:4" ht="15.75" customHeight="1" x14ac:dyDescent="0.25">
      <c r="A43" s="2"/>
      <c r="B43" s="2"/>
      <c r="C43" s="2"/>
      <c r="D43" s="2"/>
    </row>
    <row r="44" spans="1:4" ht="15.75" customHeight="1" x14ac:dyDescent="0.25">
      <c r="A44" s="2"/>
      <c r="B44" s="2"/>
      <c r="C44" s="2"/>
      <c r="D44" s="2"/>
    </row>
    <row r="45" spans="1:4" ht="15.75" customHeight="1" x14ac:dyDescent="0.25">
      <c r="A45" s="2"/>
      <c r="B45" s="2"/>
      <c r="C45" s="2"/>
      <c r="D45" s="2"/>
    </row>
    <row r="46" spans="1:4" ht="15.75" customHeight="1" x14ac:dyDescent="0.25">
      <c r="A46" s="2"/>
      <c r="B46" s="2"/>
      <c r="C46" s="2"/>
      <c r="D46" s="2"/>
    </row>
    <row r="47" spans="1:4" ht="15.75" customHeight="1" x14ac:dyDescent="0.25">
      <c r="A47" s="2"/>
      <c r="B47" s="2"/>
      <c r="C47" s="2"/>
      <c r="D47" s="2"/>
    </row>
    <row r="48" spans="1:4" ht="15.75" customHeight="1" x14ac:dyDescent="0.25">
      <c r="A48" s="2"/>
      <c r="B48" s="2"/>
      <c r="C48" s="2"/>
      <c r="D48" s="2"/>
    </row>
    <row r="49" spans="1:4" ht="15.75" customHeight="1" x14ac:dyDescent="0.25">
      <c r="A49" s="2"/>
      <c r="B49" s="2"/>
      <c r="C49" s="2"/>
      <c r="D49" s="2"/>
    </row>
    <row r="50" spans="1:4" ht="15.75" customHeight="1" x14ac:dyDescent="0.25">
      <c r="A50" s="2"/>
      <c r="B50" s="2"/>
      <c r="C50" s="2"/>
      <c r="D50" s="2"/>
    </row>
    <row r="51" spans="1:4" ht="15.75" customHeight="1" x14ac:dyDescent="0.25">
      <c r="A51" s="2"/>
      <c r="B51" s="2"/>
      <c r="C51" s="2"/>
      <c r="D51" s="2"/>
    </row>
    <row r="52" spans="1:4" ht="15.75" customHeight="1" x14ac:dyDescent="0.25">
      <c r="A52" s="2"/>
      <c r="B52" s="2"/>
      <c r="C52" s="2"/>
      <c r="D52" s="2"/>
    </row>
    <row r="53" spans="1:4" ht="15.75" customHeight="1" x14ac:dyDescent="0.25">
      <c r="A53" s="2"/>
      <c r="B53" s="2"/>
      <c r="C53" s="2"/>
      <c r="D53" s="2"/>
    </row>
    <row r="54" spans="1:4" ht="15.75" customHeight="1" x14ac:dyDescent="0.25">
      <c r="A54" s="2"/>
      <c r="B54" s="2"/>
      <c r="C54" s="2"/>
      <c r="D54" s="2"/>
    </row>
    <row r="55" spans="1:4" ht="15.75" customHeight="1" x14ac:dyDescent="0.25">
      <c r="A55" s="2"/>
      <c r="B55" s="2"/>
      <c r="C55" s="2"/>
      <c r="D55" s="2"/>
    </row>
    <row r="56" spans="1:4" ht="15.75" customHeight="1" x14ac:dyDescent="0.25">
      <c r="A56" s="2"/>
      <c r="B56" s="2"/>
      <c r="C56" s="2"/>
      <c r="D56" s="2"/>
    </row>
    <row r="57" spans="1:4" ht="15.75" customHeight="1" x14ac:dyDescent="0.25">
      <c r="A57" s="2"/>
      <c r="B57" s="2"/>
      <c r="C57" s="2"/>
      <c r="D57" s="2"/>
    </row>
    <row r="58" spans="1:4" ht="15.75" customHeight="1" x14ac:dyDescent="0.25">
      <c r="A58" s="2"/>
      <c r="B58" s="2"/>
      <c r="C58" s="2"/>
      <c r="D58" s="2"/>
    </row>
    <row r="59" spans="1:4" ht="15.75" customHeight="1" x14ac:dyDescent="0.25">
      <c r="A59" s="2"/>
      <c r="B59" s="2"/>
      <c r="C59" s="2"/>
      <c r="D59" s="2"/>
    </row>
    <row r="60" spans="1:4" ht="15.75" customHeight="1" x14ac:dyDescent="0.25">
      <c r="A60" s="2"/>
      <c r="B60" s="2"/>
      <c r="C60" s="2"/>
      <c r="D60" s="2"/>
    </row>
    <row r="61" spans="1:4" ht="15.75" customHeight="1" x14ac:dyDescent="0.25">
      <c r="A61" s="2"/>
      <c r="B61" s="2"/>
      <c r="C61" s="2"/>
      <c r="D61" s="2"/>
    </row>
    <row r="62" spans="1:4" ht="15.75" customHeight="1" x14ac:dyDescent="0.25">
      <c r="A62" s="2"/>
      <c r="B62" s="2"/>
      <c r="C62" s="2"/>
      <c r="D62" s="2"/>
    </row>
    <row r="63" spans="1:4" ht="15.75" customHeight="1" x14ac:dyDescent="0.25">
      <c r="A63" s="2"/>
      <c r="B63" s="2"/>
      <c r="C63" s="2"/>
      <c r="D63" s="2"/>
    </row>
    <row r="64" spans="1:4" ht="15.75" customHeight="1" x14ac:dyDescent="0.25">
      <c r="A64" s="2"/>
      <c r="B64" s="2"/>
      <c r="C64" s="2"/>
      <c r="D64" s="2"/>
    </row>
    <row r="65" spans="1:4" ht="15.75" customHeight="1" x14ac:dyDescent="0.25">
      <c r="A65" s="2"/>
      <c r="B65" s="2"/>
      <c r="C65" s="2"/>
      <c r="D65" s="2"/>
    </row>
    <row r="66" spans="1:4" ht="15.75" customHeight="1" x14ac:dyDescent="0.25">
      <c r="A66" s="2"/>
      <c r="B66" s="2"/>
      <c r="C66" s="2"/>
      <c r="D66" s="2"/>
    </row>
    <row r="67" spans="1:4" ht="15.75" customHeight="1" x14ac:dyDescent="0.25">
      <c r="A67" s="2"/>
      <c r="B67" s="2"/>
      <c r="C67" s="2"/>
      <c r="D67" s="2"/>
    </row>
    <row r="68" spans="1:4" ht="15.75" customHeight="1" x14ac:dyDescent="0.25">
      <c r="A68" s="2"/>
      <c r="B68" s="2"/>
      <c r="C68" s="2"/>
      <c r="D68" s="2"/>
    </row>
    <row r="69" spans="1:4" ht="15.75" customHeight="1" x14ac:dyDescent="0.25">
      <c r="A69" s="2"/>
      <c r="B69" s="2"/>
      <c r="C69" s="2"/>
      <c r="D69" s="2"/>
    </row>
    <row r="70" spans="1:4" ht="15.75" customHeight="1" x14ac:dyDescent="0.25">
      <c r="A70" s="2"/>
      <c r="B70" s="2"/>
      <c r="C70" s="2"/>
      <c r="D70" s="2"/>
    </row>
    <row r="71" spans="1:4" ht="15.75" customHeight="1" x14ac:dyDescent="0.25">
      <c r="A71" s="2"/>
      <c r="B71" s="2"/>
      <c r="C71" s="2"/>
      <c r="D71" s="2"/>
    </row>
    <row r="72" spans="1:4" ht="15.75" customHeight="1" x14ac:dyDescent="0.25">
      <c r="A72" s="2"/>
      <c r="B72" s="2"/>
      <c r="C72" s="2"/>
      <c r="D72" s="2"/>
    </row>
    <row r="73" spans="1:4" ht="15.75" customHeight="1" x14ac:dyDescent="0.25">
      <c r="A73" s="2"/>
      <c r="B73" s="2"/>
      <c r="C73" s="2"/>
      <c r="D73" s="2"/>
    </row>
    <row r="74" spans="1:4" ht="15.75" customHeight="1" x14ac:dyDescent="0.25">
      <c r="A74" s="2"/>
      <c r="B74" s="2"/>
      <c r="C74" s="2"/>
      <c r="D74" s="2"/>
    </row>
    <row r="75" spans="1:4" ht="15.75" customHeight="1" x14ac:dyDescent="0.25">
      <c r="A75" s="2"/>
      <c r="B75" s="2"/>
      <c r="C75" s="2"/>
      <c r="D75" s="2"/>
    </row>
    <row r="76" spans="1:4" ht="15.75" customHeight="1" x14ac:dyDescent="0.25">
      <c r="A76" s="2"/>
      <c r="B76" s="2"/>
      <c r="C76" s="2"/>
      <c r="D76" s="2"/>
    </row>
    <row r="77" spans="1:4" ht="15.75" customHeight="1" x14ac:dyDescent="0.25">
      <c r="A77" s="2"/>
      <c r="B77" s="2"/>
      <c r="C77" s="2"/>
      <c r="D77" s="2"/>
    </row>
    <row r="78" spans="1:4" ht="15.75" customHeight="1" x14ac:dyDescent="0.25">
      <c r="A78" s="2"/>
      <c r="B78" s="2"/>
      <c r="C78" s="2"/>
      <c r="D78" s="2"/>
    </row>
    <row r="79" spans="1:4" ht="15.75" customHeight="1" x14ac:dyDescent="0.25">
      <c r="A79" s="2"/>
      <c r="B79" s="2"/>
      <c r="C79" s="2"/>
      <c r="D79" s="2"/>
    </row>
    <row r="80" spans="1:4" ht="15.75" customHeight="1" x14ac:dyDescent="0.25">
      <c r="A80" s="2"/>
      <c r="B80" s="2"/>
      <c r="C80" s="2"/>
      <c r="D80" s="2"/>
    </row>
    <row r="81" spans="1:4" ht="15.75" customHeight="1" x14ac:dyDescent="0.25">
      <c r="A81" s="2"/>
      <c r="B81" s="2"/>
      <c r="C81" s="2"/>
      <c r="D81" s="2"/>
    </row>
    <row r="82" spans="1:4" ht="15.75" customHeight="1" x14ac:dyDescent="0.25">
      <c r="A82" s="2"/>
      <c r="B82" s="2"/>
      <c r="C82" s="2"/>
      <c r="D82" s="2"/>
    </row>
    <row r="83" spans="1:4" ht="15.75" customHeight="1" x14ac:dyDescent="0.25">
      <c r="A83" s="2"/>
      <c r="B83" s="2"/>
      <c r="C83" s="2"/>
      <c r="D83" s="2"/>
    </row>
    <row r="84" spans="1:4" ht="15.75" customHeight="1" x14ac:dyDescent="0.25">
      <c r="A84" s="2"/>
      <c r="B84" s="2"/>
      <c r="C84" s="2"/>
      <c r="D84" s="2"/>
    </row>
    <row r="85" spans="1:4" ht="15.75" customHeight="1" x14ac:dyDescent="0.25">
      <c r="A85" s="2"/>
      <c r="B85" s="2"/>
      <c r="C85" s="2"/>
      <c r="D85" s="2"/>
    </row>
    <row r="86" spans="1:4" ht="15.75" customHeight="1" x14ac:dyDescent="0.25">
      <c r="A86" s="2"/>
      <c r="B86" s="2"/>
      <c r="C86" s="2"/>
      <c r="D86" s="2"/>
    </row>
    <row r="87" spans="1:4" ht="15.75" customHeight="1" x14ac:dyDescent="0.25">
      <c r="A87" s="2"/>
      <c r="B87" s="2"/>
      <c r="C87" s="2"/>
      <c r="D87" s="2"/>
    </row>
    <row r="88" spans="1:4" ht="15.75" customHeight="1" x14ac:dyDescent="0.25">
      <c r="A88" s="2"/>
      <c r="B88" s="2"/>
      <c r="C88" s="2"/>
      <c r="D88" s="2"/>
    </row>
    <row r="89" spans="1:4" ht="15.75" customHeight="1" x14ac:dyDescent="0.25">
      <c r="A89" s="2"/>
      <c r="B89" s="2"/>
      <c r="C89" s="2"/>
      <c r="D89" s="2"/>
    </row>
    <row r="90" spans="1:4" ht="15.75" customHeight="1" x14ac:dyDescent="0.25">
      <c r="A90" s="2"/>
      <c r="B90" s="2"/>
      <c r="C90" s="2"/>
      <c r="D90" s="2"/>
    </row>
    <row r="91" spans="1:4" ht="15.75" customHeight="1" x14ac:dyDescent="0.25">
      <c r="A91" s="2"/>
      <c r="B91" s="2"/>
      <c r="C91" s="2"/>
      <c r="D91" s="2"/>
    </row>
    <row r="92" spans="1:4" ht="15.75" customHeight="1" x14ac:dyDescent="0.25">
      <c r="A92" s="2"/>
      <c r="B92" s="2"/>
      <c r="C92" s="2"/>
      <c r="D92" s="2"/>
    </row>
    <row r="93" spans="1:4" ht="15.75" customHeight="1" x14ac:dyDescent="0.25">
      <c r="A93" s="2"/>
      <c r="B93" s="2"/>
      <c r="C93" s="2"/>
      <c r="D93" s="2"/>
    </row>
    <row r="94" spans="1:4" ht="15.75" customHeight="1" x14ac:dyDescent="0.25">
      <c r="A94" s="2"/>
      <c r="B94" s="2"/>
      <c r="C94" s="2"/>
      <c r="D94" s="2"/>
    </row>
    <row r="95" spans="1:4" ht="15.75" customHeight="1" x14ac:dyDescent="0.25">
      <c r="A95" s="2"/>
      <c r="B95" s="2"/>
      <c r="C95" s="2"/>
      <c r="D95" s="2"/>
    </row>
    <row r="96" spans="1:4" ht="15.75" customHeight="1" x14ac:dyDescent="0.25">
      <c r="A96" s="2"/>
      <c r="B96" s="2"/>
      <c r="C96" s="2"/>
      <c r="D96" s="2"/>
    </row>
    <row r="97" spans="1:4" ht="15.75" customHeight="1" x14ac:dyDescent="0.25">
      <c r="A97" s="2"/>
      <c r="B97" s="2"/>
      <c r="C97" s="2"/>
      <c r="D97" s="2"/>
    </row>
    <row r="98" spans="1:4" ht="15.75" customHeight="1" x14ac:dyDescent="0.25">
      <c r="A98" s="2"/>
      <c r="B98" s="2"/>
      <c r="C98" s="2"/>
      <c r="D98" s="2"/>
    </row>
    <row r="99" spans="1:4" ht="15.75" customHeight="1" x14ac:dyDescent="0.25">
      <c r="A99" s="2"/>
      <c r="B99" s="2"/>
      <c r="C99" s="2"/>
      <c r="D99" s="2"/>
    </row>
    <row r="100" spans="1:4" ht="15.75" customHeight="1" x14ac:dyDescent="0.25">
      <c r="A100" s="2"/>
      <c r="B100" s="2"/>
      <c r="C100" s="2"/>
      <c r="D100" s="2"/>
    </row>
    <row r="101" spans="1:4" ht="15.75" customHeight="1" x14ac:dyDescent="0.25">
      <c r="A101" s="2"/>
      <c r="B101" s="2"/>
      <c r="C101" s="2"/>
      <c r="D101" s="2"/>
    </row>
    <row r="102" spans="1:4" ht="15.75" customHeight="1" x14ac:dyDescent="0.25">
      <c r="A102" s="2"/>
      <c r="B102" s="2"/>
      <c r="C102" s="2"/>
      <c r="D102" s="2"/>
    </row>
    <row r="103" spans="1:4" ht="15.75" customHeight="1" x14ac:dyDescent="0.25">
      <c r="A103" s="2"/>
      <c r="B103" s="2"/>
      <c r="C103" s="2"/>
      <c r="D103" s="2"/>
    </row>
    <row r="104" spans="1:4" ht="15.75" customHeight="1" x14ac:dyDescent="0.25">
      <c r="A104" s="2"/>
      <c r="B104" s="2"/>
      <c r="C104" s="2"/>
      <c r="D104" s="2"/>
    </row>
  </sheetData>
  <mergeCells count="7">
    <mergeCell ref="D9:D11"/>
    <mergeCell ref="A1:D1"/>
    <mergeCell ref="A2:D2"/>
    <mergeCell ref="B6:D6"/>
    <mergeCell ref="B7:D7"/>
    <mergeCell ref="B4:D4"/>
    <mergeCell ref="B5:D5"/>
  </mergeCells>
  <pageMargins left="0.7" right="0.7" top="0.75" bottom="0.75" header="0" footer="0"/>
  <pageSetup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1"/>
  <sheetViews>
    <sheetView topLeftCell="A13" zoomScale="93" zoomScaleNormal="93" workbookViewId="0">
      <selection activeCell="J19" sqref="J19"/>
    </sheetView>
  </sheetViews>
  <sheetFormatPr defaultColWidth="12.625" defaultRowHeight="15" customHeight="1" x14ac:dyDescent="0.25"/>
  <cols>
    <col min="1" max="1" width="12.25" customWidth="1"/>
    <col min="2" max="2" width="7.5" customWidth="1"/>
    <col min="3" max="4" width="6.875" customWidth="1"/>
    <col min="5" max="5" width="8.875" customWidth="1"/>
    <col min="6" max="6" width="11.75" customWidth="1"/>
    <col min="7" max="7" width="8.25" customWidth="1"/>
    <col min="8" max="8" width="11.625" style="45" customWidth="1"/>
    <col min="9" max="9" width="11.25" style="45" customWidth="1"/>
    <col min="10" max="10" width="13.5" customWidth="1"/>
    <col min="11" max="20" width="8" customWidth="1"/>
    <col min="21" max="21" width="8.875" customWidth="1"/>
    <col min="22" max="23" width="8" customWidth="1"/>
    <col min="24" max="24" width="10.625" customWidth="1"/>
    <col min="25" max="27" width="8" customWidth="1"/>
    <col min="28" max="28" width="9.125" customWidth="1"/>
    <col min="29" max="30" width="8" customWidth="1"/>
    <col min="31" max="31" width="9.75" customWidth="1"/>
  </cols>
  <sheetData>
    <row r="1" spans="1:31" ht="47.25" customHeight="1" x14ac:dyDescent="0.25">
      <c r="A1" s="64" t="s">
        <v>14</v>
      </c>
      <c r="B1" s="75" t="s">
        <v>15</v>
      </c>
      <c r="C1" s="76"/>
      <c r="D1" s="76"/>
      <c r="E1" s="76"/>
      <c r="F1" s="76"/>
      <c r="G1" s="77"/>
      <c r="H1" s="71" t="s">
        <v>16</v>
      </c>
      <c r="I1" s="73"/>
      <c r="J1" s="78" t="s">
        <v>17</v>
      </c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67" t="s">
        <v>59</v>
      </c>
    </row>
    <row r="2" spans="1:31" ht="46.5" customHeight="1" x14ac:dyDescent="0.25">
      <c r="A2" s="65"/>
      <c r="B2" s="69" t="s">
        <v>18</v>
      </c>
      <c r="C2" s="69" t="s">
        <v>19</v>
      </c>
      <c r="D2" s="69" t="s">
        <v>20</v>
      </c>
      <c r="E2" s="69" t="s">
        <v>21</v>
      </c>
      <c r="F2" s="69" t="s">
        <v>22</v>
      </c>
      <c r="G2" s="69" t="s">
        <v>23</v>
      </c>
      <c r="H2" s="74" t="s">
        <v>165</v>
      </c>
      <c r="I2" s="71" t="s">
        <v>60</v>
      </c>
      <c r="J2" s="78" t="s">
        <v>24</v>
      </c>
      <c r="K2" s="78"/>
      <c r="L2" s="78"/>
      <c r="M2" s="78"/>
      <c r="N2" s="78"/>
      <c r="O2" s="78"/>
      <c r="P2" s="78"/>
      <c r="Q2" s="78" t="s">
        <v>25</v>
      </c>
      <c r="R2" s="78"/>
      <c r="S2" s="78"/>
      <c r="T2" s="78"/>
      <c r="U2" s="78"/>
      <c r="V2" s="78"/>
      <c r="W2" s="78"/>
      <c r="X2" s="78" t="s">
        <v>26</v>
      </c>
      <c r="Y2" s="78"/>
      <c r="Z2" s="78"/>
      <c r="AA2" s="78"/>
      <c r="AB2" s="78"/>
      <c r="AC2" s="78"/>
      <c r="AD2" s="78"/>
      <c r="AE2" s="68"/>
    </row>
    <row r="3" spans="1:31" ht="105" customHeight="1" x14ac:dyDescent="0.25">
      <c r="A3" s="66"/>
      <c r="B3" s="70"/>
      <c r="C3" s="70"/>
      <c r="D3" s="70"/>
      <c r="E3" s="70"/>
      <c r="F3" s="70"/>
      <c r="G3" s="70"/>
      <c r="H3" s="70"/>
      <c r="I3" s="72"/>
      <c r="J3" s="9" t="s">
        <v>52</v>
      </c>
      <c r="K3" s="9" t="s">
        <v>53</v>
      </c>
      <c r="L3" s="9" t="s">
        <v>51</v>
      </c>
      <c r="M3" s="9" t="s">
        <v>54</v>
      </c>
      <c r="N3" s="9" t="s">
        <v>55</v>
      </c>
      <c r="O3" s="9" t="s">
        <v>56</v>
      </c>
      <c r="P3" s="9" t="s">
        <v>57</v>
      </c>
      <c r="Q3" s="9" t="s">
        <v>52</v>
      </c>
      <c r="R3" s="9" t="s">
        <v>53</v>
      </c>
      <c r="S3" s="9" t="s">
        <v>51</v>
      </c>
      <c r="T3" s="9" t="s">
        <v>65</v>
      </c>
      <c r="U3" s="9" t="s">
        <v>66</v>
      </c>
      <c r="V3" s="9" t="s">
        <v>56</v>
      </c>
      <c r="W3" s="9" t="s">
        <v>57</v>
      </c>
      <c r="X3" s="9" t="s">
        <v>52</v>
      </c>
      <c r="Y3" s="9" t="s">
        <v>53</v>
      </c>
      <c r="Z3" s="9" t="s">
        <v>51</v>
      </c>
      <c r="AA3" s="9" t="s">
        <v>67</v>
      </c>
      <c r="AB3" s="9" t="s">
        <v>68</v>
      </c>
      <c r="AC3" s="9" t="s">
        <v>56</v>
      </c>
      <c r="AD3" s="9" t="s">
        <v>57</v>
      </c>
      <c r="AE3" s="68"/>
    </row>
    <row r="4" spans="1:31" ht="20.100000000000001" customHeight="1" x14ac:dyDescent="0.25">
      <c r="A4" s="10" t="s">
        <v>27</v>
      </c>
      <c r="B4" s="10">
        <v>16</v>
      </c>
      <c r="C4" s="10" t="s">
        <v>28</v>
      </c>
      <c r="D4" s="10" t="s">
        <v>29</v>
      </c>
      <c r="E4" s="10" t="s">
        <v>30</v>
      </c>
      <c r="F4" s="10" t="s">
        <v>31</v>
      </c>
      <c r="G4" s="10">
        <v>3</v>
      </c>
      <c r="H4" s="10">
        <v>22</v>
      </c>
      <c r="I4" s="11"/>
      <c r="J4" s="12">
        <v>13</v>
      </c>
      <c r="K4" s="12">
        <v>19</v>
      </c>
      <c r="L4" s="12">
        <f>IF(K4/J4-1&gt;0.5,1,0)</f>
        <v>0</v>
      </c>
      <c r="M4" s="12" t="s">
        <v>48</v>
      </c>
      <c r="N4" s="12" t="s">
        <v>49</v>
      </c>
      <c r="O4" s="12">
        <v>2</v>
      </c>
      <c r="P4" s="13">
        <f>IF(L4+O4&gt;1,1,0)</f>
        <v>1</v>
      </c>
      <c r="Q4" s="12">
        <v>10</v>
      </c>
      <c r="R4" s="12">
        <v>18</v>
      </c>
      <c r="S4" s="12">
        <f>IF(R4/Q4-1&gt;0.5,1,0)</f>
        <v>1</v>
      </c>
      <c r="T4" s="12" t="s">
        <v>48</v>
      </c>
      <c r="U4" s="12" t="s">
        <v>49</v>
      </c>
      <c r="V4" s="12">
        <v>2</v>
      </c>
      <c r="W4" s="13">
        <f t="shared" ref="W4:W18" si="0">IF(S4+V4&gt;1,1,0)</f>
        <v>1</v>
      </c>
      <c r="X4" s="12">
        <v>44</v>
      </c>
      <c r="Y4" s="12">
        <v>80</v>
      </c>
      <c r="Z4" s="12">
        <f>IF(Y4/X4-1&gt;0.5,1,0)</f>
        <v>1</v>
      </c>
      <c r="AA4" s="12" t="s">
        <v>48</v>
      </c>
      <c r="AB4" s="12" t="s">
        <v>49</v>
      </c>
      <c r="AC4" s="12">
        <v>2</v>
      </c>
      <c r="AD4" s="13">
        <f>IF(Z4+AC4&gt;1,1,0)</f>
        <v>1</v>
      </c>
      <c r="AE4" s="12">
        <f>IF(P4+W4+AD4&gt;1,1,0)</f>
        <v>1</v>
      </c>
    </row>
    <row r="5" spans="1:31" ht="20.100000000000001" customHeight="1" x14ac:dyDescent="0.25">
      <c r="A5" s="10" t="s">
        <v>32</v>
      </c>
      <c r="B5" s="10">
        <v>16</v>
      </c>
      <c r="C5" s="10" t="s">
        <v>28</v>
      </c>
      <c r="D5" s="10" t="s">
        <v>33</v>
      </c>
      <c r="E5" s="10" t="s">
        <v>30</v>
      </c>
      <c r="F5" s="10" t="s">
        <v>30</v>
      </c>
      <c r="G5" s="10">
        <v>10</v>
      </c>
      <c r="H5" s="10">
        <v>22</v>
      </c>
      <c r="I5" s="11"/>
      <c r="J5" s="12">
        <v>9</v>
      </c>
      <c r="K5" s="12">
        <v>14.5</v>
      </c>
      <c r="L5" s="12">
        <f t="shared" ref="L5:L18" si="1">IF(K5/J5-1&gt;0.5,1,0)</f>
        <v>1</v>
      </c>
      <c r="M5" s="12" t="s">
        <v>48</v>
      </c>
      <c r="N5" s="12" t="s">
        <v>49</v>
      </c>
      <c r="O5" s="12">
        <v>2</v>
      </c>
      <c r="P5" s="13">
        <f t="shared" ref="P5:P18" si="2">IF(L5+O5&gt;1,1,0)</f>
        <v>1</v>
      </c>
      <c r="Q5" s="12">
        <v>11</v>
      </c>
      <c r="R5" s="12">
        <v>15</v>
      </c>
      <c r="S5" s="12">
        <f t="shared" ref="S5:S18" si="3">IF(R5/Q5-1&gt;0.5,1,0)</f>
        <v>0</v>
      </c>
      <c r="T5" s="12" t="s">
        <v>48</v>
      </c>
      <c r="U5" s="12" t="s">
        <v>48</v>
      </c>
      <c r="V5" s="12">
        <v>1</v>
      </c>
      <c r="W5" s="13">
        <f t="shared" si="0"/>
        <v>0</v>
      </c>
      <c r="X5" s="12">
        <v>42</v>
      </c>
      <c r="Y5" s="12">
        <v>76</v>
      </c>
      <c r="Z5" s="12">
        <f t="shared" ref="Z5:Z18" si="4">IF(Y5/X5-1&gt;0.5,1,0)</f>
        <v>1</v>
      </c>
      <c r="AA5" s="12" t="s">
        <v>48</v>
      </c>
      <c r="AB5" s="12" t="s">
        <v>49</v>
      </c>
      <c r="AC5" s="12">
        <v>2</v>
      </c>
      <c r="AD5" s="13">
        <f t="shared" ref="AD5:AD18" si="5">IF(Z5+AC5&gt;1,1,0)</f>
        <v>1</v>
      </c>
      <c r="AE5" s="12">
        <f t="shared" ref="AE5:AE18" si="6">IF(P5+W5+AD5&gt;1,1,0)</f>
        <v>1</v>
      </c>
    </row>
    <row r="6" spans="1:31" ht="20.100000000000001" customHeight="1" x14ac:dyDescent="0.25">
      <c r="A6" s="10" t="s">
        <v>34</v>
      </c>
      <c r="B6" s="10">
        <v>16</v>
      </c>
      <c r="C6" s="10" t="s">
        <v>28</v>
      </c>
      <c r="D6" s="10" t="s">
        <v>29</v>
      </c>
      <c r="E6" s="10" t="s">
        <v>30</v>
      </c>
      <c r="F6" s="10" t="s">
        <v>31</v>
      </c>
      <c r="G6" s="10">
        <v>1</v>
      </c>
      <c r="H6" s="10">
        <v>22</v>
      </c>
      <c r="I6" s="11"/>
      <c r="J6" s="12">
        <v>9</v>
      </c>
      <c r="K6" s="12">
        <v>15</v>
      </c>
      <c r="L6" s="12">
        <f t="shared" si="1"/>
        <v>1</v>
      </c>
      <c r="M6" s="12" t="s">
        <v>48</v>
      </c>
      <c r="N6" s="12" t="s">
        <v>49</v>
      </c>
      <c r="O6" s="12">
        <v>2</v>
      </c>
      <c r="P6" s="13">
        <f t="shared" si="2"/>
        <v>1</v>
      </c>
      <c r="Q6" s="12">
        <v>12</v>
      </c>
      <c r="R6" s="12">
        <v>18</v>
      </c>
      <c r="S6" s="12">
        <f t="shared" si="3"/>
        <v>0</v>
      </c>
      <c r="T6" s="12" t="s">
        <v>48</v>
      </c>
      <c r="U6" s="12" t="s">
        <v>49</v>
      </c>
      <c r="V6" s="12">
        <v>2</v>
      </c>
      <c r="W6" s="13">
        <f t="shared" si="0"/>
        <v>1</v>
      </c>
      <c r="X6" s="12">
        <v>40</v>
      </c>
      <c r="Y6" s="12">
        <v>78</v>
      </c>
      <c r="Z6" s="12">
        <f t="shared" si="4"/>
        <v>1</v>
      </c>
      <c r="AA6" s="12" t="s">
        <v>48</v>
      </c>
      <c r="AB6" s="12" t="s">
        <v>49</v>
      </c>
      <c r="AC6" s="12">
        <v>2</v>
      </c>
      <c r="AD6" s="13">
        <f t="shared" si="5"/>
        <v>1</v>
      </c>
      <c r="AE6" s="12">
        <f t="shared" si="6"/>
        <v>1</v>
      </c>
    </row>
    <row r="7" spans="1:31" ht="20.100000000000001" customHeight="1" x14ac:dyDescent="0.25">
      <c r="A7" s="10" t="s">
        <v>35</v>
      </c>
      <c r="B7" s="10">
        <v>17</v>
      </c>
      <c r="C7" s="10" t="s">
        <v>28</v>
      </c>
      <c r="D7" s="10" t="s">
        <v>29</v>
      </c>
      <c r="E7" s="10" t="s">
        <v>30</v>
      </c>
      <c r="F7" s="10" t="s">
        <v>31</v>
      </c>
      <c r="G7" s="10">
        <v>1</v>
      </c>
      <c r="H7" s="10">
        <v>22</v>
      </c>
      <c r="I7" s="11"/>
      <c r="J7" s="12">
        <v>10</v>
      </c>
      <c r="K7" s="12">
        <v>17</v>
      </c>
      <c r="L7" s="12">
        <f t="shared" si="1"/>
        <v>1</v>
      </c>
      <c r="M7" s="12" t="s">
        <v>48</v>
      </c>
      <c r="N7" s="12" t="s">
        <v>49</v>
      </c>
      <c r="O7" s="12">
        <v>2</v>
      </c>
      <c r="P7" s="13">
        <f t="shared" si="2"/>
        <v>1</v>
      </c>
      <c r="Q7" s="12">
        <v>15</v>
      </c>
      <c r="R7" s="12">
        <v>17</v>
      </c>
      <c r="S7" s="12">
        <f t="shared" si="3"/>
        <v>0</v>
      </c>
      <c r="T7" s="12" t="s">
        <v>48</v>
      </c>
      <c r="U7" s="12" t="s">
        <v>49</v>
      </c>
      <c r="V7" s="12">
        <v>2</v>
      </c>
      <c r="W7" s="13">
        <f t="shared" si="0"/>
        <v>1</v>
      </c>
      <c r="X7" s="12">
        <v>37</v>
      </c>
      <c r="Y7" s="12">
        <v>73</v>
      </c>
      <c r="Z7" s="12">
        <f t="shared" si="4"/>
        <v>1</v>
      </c>
      <c r="AA7" s="12" t="s">
        <v>48</v>
      </c>
      <c r="AB7" s="12" t="s">
        <v>49</v>
      </c>
      <c r="AC7" s="12">
        <v>2</v>
      </c>
      <c r="AD7" s="13">
        <f t="shared" si="5"/>
        <v>1</v>
      </c>
      <c r="AE7" s="12">
        <f t="shared" si="6"/>
        <v>1</v>
      </c>
    </row>
    <row r="8" spans="1:31" ht="20.100000000000001" customHeight="1" x14ac:dyDescent="0.25">
      <c r="A8" s="10" t="s">
        <v>36</v>
      </c>
      <c r="B8" s="10">
        <v>17</v>
      </c>
      <c r="C8" s="10" t="s">
        <v>28</v>
      </c>
      <c r="D8" s="10" t="s">
        <v>29</v>
      </c>
      <c r="E8" s="10" t="s">
        <v>30</v>
      </c>
      <c r="F8" s="10" t="s">
        <v>31</v>
      </c>
      <c r="G8" s="10">
        <v>2</v>
      </c>
      <c r="H8" s="10">
        <v>22</v>
      </c>
      <c r="I8" s="11"/>
      <c r="J8" s="12">
        <v>16</v>
      </c>
      <c r="K8" s="12">
        <v>20</v>
      </c>
      <c r="L8" s="12">
        <f t="shared" si="1"/>
        <v>0</v>
      </c>
      <c r="M8" s="12" t="s">
        <v>49</v>
      </c>
      <c r="N8" s="12" t="s">
        <v>49</v>
      </c>
      <c r="O8" s="12">
        <v>2</v>
      </c>
      <c r="P8" s="13">
        <f t="shared" si="2"/>
        <v>1</v>
      </c>
      <c r="Q8" s="12">
        <v>15</v>
      </c>
      <c r="R8" s="12">
        <v>21</v>
      </c>
      <c r="S8" s="12">
        <f t="shared" si="3"/>
        <v>0</v>
      </c>
      <c r="T8" s="12" t="s">
        <v>48</v>
      </c>
      <c r="U8" s="12" t="s">
        <v>49</v>
      </c>
      <c r="V8" s="12">
        <v>2</v>
      </c>
      <c r="W8" s="13">
        <f t="shared" si="0"/>
        <v>1</v>
      </c>
      <c r="X8" s="12">
        <v>64</v>
      </c>
      <c r="Y8" s="12">
        <v>80</v>
      </c>
      <c r="Z8" s="12">
        <f t="shared" si="4"/>
        <v>0</v>
      </c>
      <c r="AA8" s="12" t="s">
        <v>49</v>
      </c>
      <c r="AB8" s="12" t="s">
        <v>49</v>
      </c>
      <c r="AC8" s="12">
        <v>2</v>
      </c>
      <c r="AD8" s="13">
        <f t="shared" si="5"/>
        <v>1</v>
      </c>
      <c r="AE8" s="12">
        <f t="shared" si="6"/>
        <v>1</v>
      </c>
    </row>
    <row r="9" spans="1:31" ht="20.100000000000001" customHeight="1" x14ac:dyDescent="0.25">
      <c r="A9" s="10" t="s">
        <v>37</v>
      </c>
      <c r="B9" s="10">
        <v>17</v>
      </c>
      <c r="C9" s="10" t="s">
        <v>28</v>
      </c>
      <c r="D9" s="10" t="s">
        <v>33</v>
      </c>
      <c r="E9" s="10" t="s">
        <v>30</v>
      </c>
      <c r="F9" s="10" t="s">
        <v>31</v>
      </c>
      <c r="G9" s="10">
        <v>4</v>
      </c>
      <c r="H9" s="10">
        <v>22</v>
      </c>
      <c r="I9" s="11"/>
      <c r="J9" s="12">
        <v>12</v>
      </c>
      <c r="K9" s="12">
        <v>16</v>
      </c>
      <c r="L9" s="12">
        <f t="shared" si="1"/>
        <v>0</v>
      </c>
      <c r="M9" s="12" t="s">
        <v>48</v>
      </c>
      <c r="N9" s="12" t="s">
        <v>49</v>
      </c>
      <c r="O9" s="12">
        <v>2</v>
      </c>
      <c r="P9" s="13">
        <f t="shared" si="2"/>
        <v>1</v>
      </c>
      <c r="Q9" s="12">
        <v>10</v>
      </c>
      <c r="R9" s="12">
        <v>17</v>
      </c>
      <c r="S9" s="12">
        <f t="shared" si="3"/>
        <v>1</v>
      </c>
      <c r="T9" s="12" t="s">
        <v>48</v>
      </c>
      <c r="U9" s="12" t="s">
        <v>49</v>
      </c>
      <c r="V9" s="12">
        <v>2</v>
      </c>
      <c r="W9" s="13">
        <f t="shared" si="0"/>
        <v>1</v>
      </c>
      <c r="X9" s="12">
        <v>46</v>
      </c>
      <c r="Y9" s="12">
        <v>61</v>
      </c>
      <c r="Z9" s="12">
        <f t="shared" si="4"/>
        <v>0</v>
      </c>
      <c r="AA9" s="12" t="s">
        <v>48</v>
      </c>
      <c r="AB9" s="12" t="s">
        <v>48</v>
      </c>
      <c r="AC9" s="12">
        <v>1</v>
      </c>
      <c r="AD9" s="13">
        <f t="shared" si="5"/>
        <v>0</v>
      </c>
      <c r="AE9" s="12">
        <f t="shared" si="6"/>
        <v>1</v>
      </c>
    </row>
    <row r="10" spans="1:31" ht="20.100000000000001" customHeight="1" x14ac:dyDescent="0.25">
      <c r="A10" s="10" t="s">
        <v>38</v>
      </c>
      <c r="B10" s="10">
        <v>17</v>
      </c>
      <c r="C10" s="10" t="s">
        <v>39</v>
      </c>
      <c r="D10" s="10" t="s">
        <v>33</v>
      </c>
      <c r="E10" s="10" t="s">
        <v>31</v>
      </c>
      <c r="F10" s="10" t="s">
        <v>31</v>
      </c>
      <c r="G10" s="10">
        <v>6</v>
      </c>
      <c r="H10" s="10">
        <v>22</v>
      </c>
      <c r="I10" s="11"/>
      <c r="J10" s="12">
        <v>4</v>
      </c>
      <c r="K10" s="12">
        <v>12</v>
      </c>
      <c r="L10" s="12">
        <f t="shared" si="1"/>
        <v>1</v>
      </c>
      <c r="M10" s="12" t="s">
        <v>50</v>
      </c>
      <c r="N10" s="12" t="s">
        <v>48</v>
      </c>
      <c r="O10" s="12">
        <v>1</v>
      </c>
      <c r="P10" s="13">
        <f t="shared" si="2"/>
        <v>1</v>
      </c>
      <c r="Q10" s="12">
        <v>5</v>
      </c>
      <c r="R10" s="12">
        <v>10</v>
      </c>
      <c r="S10" s="12">
        <f t="shared" si="3"/>
        <v>1</v>
      </c>
      <c r="T10" s="12" t="s">
        <v>50</v>
      </c>
      <c r="U10" s="12" t="s">
        <v>48</v>
      </c>
      <c r="V10" s="12">
        <v>1</v>
      </c>
      <c r="W10" s="13">
        <f t="shared" si="0"/>
        <v>1</v>
      </c>
      <c r="X10" s="12">
        <v>29</v>
      </c>
      <c r="Y10" s="12">
        <v>52</v>
      </c>
      <c r="Z10" s="12">
        <f t="shared" si="4"/>
        <v>1</v>
      </c>
      <c r="AA10" s="12" t="s">
        <v>50</v>
      </c>
      <c r="AB10" s="12" t="s">
        <v>48</v>
      </c>
      <c r="AC10" s="12">
        <v>1</v>
      </c>
      <c r="AD10" s="13">
        <f t="shared" si="5"/>
        <v>1</v>
      </c>
      <c r="AE10" s="12">
        <f t="shared" si="6"/>
        <v>1</v>
      </c>
    </row>
    <row r="11" spans="1:31" ht="20.100000000000001" customHeight="1" x14ac:dyDescent="0.25">
      <c r="A11" s="10" t="s">
        <v>40</v>
      </c>
      <c r="B11" s="10">
        <v>17</v>
      </c>
      <c r="C11" s="10" t="s">
        <v>39</v>
      </c>
      <c r="D11" s="10" t="s">
        <v>33</v>
      </c>
      <c r="E11" s="10" t="s">
        <v>30</v>
      </c>
      <c r="F11" s="10" t="s">
        <v>31</v>
      </c>
      <c r="G11" s="10">
        <v>4</v>
      </c>
      <c r="H11" s="10">
        <v>17</v>
      </c>
      <c r="I11" s="11"/>
      <c r="J11" s="12">
        <v>9</v>
      </c>
      <c r="K11" s="12">
        <v>14</v>
      </c>
      <c r="L11" s="12">
        <f t="shared" si="1"/>
        <v>1</v>
      </c>
      <c r="M11" s="12" t="s">
        <v>48</v>
      </c>
      <c r="N11" s="12" t="s">
        <v>49</v>
      </c>
      <c r="O11" s="12">
        <v>2</v>
      </c>
      <c r="P11" s="13">
        <f t="shared" si="2"/>
        <v>1</v>
      </c>
      <c r="Q11" s="12">
        <v>12</v>
      </c>
      <c r="R11" s="12">
        <v>10</v>
      </c>
      <c r="S11" s="12">
        <f t="shared" si="3"/>
        <v>0</v>
      </c>
      <c r="T11" s="12" t="s">
        <v>48</v>
      </c>
      <c r="U11" s="12" t="s">
        <v>48</v>
      </c>
      <c r="V11" s="12">
        <v>1</v>
      </c>
      <c r="W11" s="13">
        <f t="shared" si="0"/>
        <v>0</v>
      </c>
      <c r="X11" s="12">
        <v>35</v>
      </c>
      <c r="Y11" s="12">
        <v>58</v>
      </c>
      <c r="Z11" s="12">
        <f t="shared" si="4"/>
        <v>1</v>
      </c>
      <c r="AA11" s="12" t="s">
        <v>48</v>
      </c>
      <c r="AB11" s="12" t="s">
        <v>48</v>
      </c>
      <c r="AC11" s="12">
        <v>1</v>
      </c>
      <c r="AD11" s="13">
        <f t="shared" si="5"/>
        <v>1</v>
      </c>
      <c r="AE11" s="12">
        <f t="shared" si="6"/>
        <v>1</v>
      </c>
    </row>
    <row r="12" spans="1:31" ht="20.100000000000001" customHeight="1" x14ac:dyDescent="0.25">
      <c r="A12" s="10" t="s">
        <v>41</v>
      </c>
      <c r="B12" s="10">
        <v>17</v>
      </c>
      <c r="C12" s="10" t="s">
        <v>39</v>
      </c>
      <c r="D12" s="10" t="s">
        <v>33</v>
      </c>
      <c r="E12" s="10" t="s">
        <v>30</v>
      </c>
      <c r="F12" s="10" t="s">
        <v>30</v>
      </c>
      <c r="G12" s="10">
        <v>10</v>
      </c>
      <c r="H12" s="10">
        <v>17</v>
      </c>
      <c r="I12" s="11"/>
      <c r="J12" s="12">
        <v>4</v>
      </c>
      <c r="K12" s="12">
        <v>11</v>
      </c>
      <c r="L12" s="12">
        <f t="shared" si="1"/>
        <v>1</v>
      </c>
      <c r="M12" s="12" t="s">
        <v>50</v>
      </c>
      <c r="N12" s="12" t="s">
        <v>48</v>
      </c>
      <c r="O12" s="12">
        <v>1</v>
      </c>
      <c r="P12" s="13">
        <f t="shared" si="2"/>
        <v>1</v>
      </c>
      <c r="Q12" s="12">
        <v>5</v>
      </c>
      <c r="R12" s="12">
        <v>10</v>
      </c>
      <c r="S12" s="12">
        <f t="shared" si="3"/>
        <v>1</v>
      </c>
      <c r="T12" s="12" t="s">
        <v>50</v>
      </c>
      <c r="U12" s="12" t="s">
        <v>48</v>
      </c>
      <c r="V12" s="12">
        <v>1</v>
      </c>
      <c r="W12" s="13">
        <f t="shared" si="0"/>
        <v>1</v>
      </c>
      <c r="X12" s="12">
        <v>26</v>
      </c>
      <c r="Y12" s="12">
        <v>44</v>
      </c>
      <c r="Z12" s="12">
        <f t="shared" si="4"/>
        <v>1</v>
      </c>
      <c r="AA12" s="12" t="s">
        <v>50</v>
      </c>
      <c r="AB12" s="12" t="s">
        <v>48</v>
      </c>
      <c r="AC12" s="12">
        <v>1</v>
      </c>
      <c r="AD12" s="13">
        <f t="shared" si="5"/>
        <v>1</v>
      </c>
      <c r="AE12" s="12">
        <f t="shared" si="6"/>
        <v>1</v>
      </c>
    </row>
    <row r="13" spans="1:31" ht="20.100000000000001" customHeight="1" x14ac:dyDescent="0.25">
      <c r="A13" s="10" t="s">
        <v>42</v>
      </c>
      <c r="B13" s="10">
        <v>17</v>
      </c>
      <c r="C13" s="10" t="s">
        <v>39</v>
      </c>
      <c r="D13" s="10" t="s">
        <v>29</v>
      </c>
      <c r="E13" s="10" t="s">
        <v>30</v>
      </c>
      <c r="F13" s="10" t="s">
        <v>31</v>
      </c>
      <c r="G13" s="10">
        <v>5</v>
      </c>
      <c r="H13" s="10">
        <v>21</v>
      </c>
      <c r="I13" s="11"/>
      <c r="J13" s="12">
        <v>5</v>
      </c>
      <c r="K13" s="12">
        <v>12</v>
      </c>
      <c r="L13" s="12">
        <f t="shared" si="1"/>
        <v>1</v>
      </c>
      <c r="M13" s="12" t="s">
        <v>50</v>
      </c>
      <c r="N13" s="12" t="s">
        <v>48</v>
      </c>
      <c r="O13" s="12">
        <v>1</v>
      </c>
      <c r="P13" s="13">
        <f t="shared" si="2"/>
        <v>1</v>
      </c>
      <c r="Q13" s="12">
        <v>8</v>
      </c>
      <c r="R13" s="12">
        <v>20</v>
      </c>
      <c r="S13" s="12">
        <f t="shared" si="3"/>
        <v>1</v>
      </c>
      <c r="T13" s="12" t="s">
        <v>50</v>
      </c>
      <c r="U13" s="12" t="s">
        <v>49</v>
      </c>
      <c r="V13" s="12">
        <v>2</v>
      </c>
      <c r="W13" s="13">
        <f t="shared" si="0"/>
        <v>1</v>
      </c>
      <c r="X13" s="12">
        <v>29</v>
      </c>
      <c r="Y13" s="12">
        <v>68</v>
      </c>
      <c r="Z13" s="12">
        <f t="shared" si="4"/>
        <v>1</v>
      </c>
      <c r="AA13" s="12" t="s">
        <v>48</v>
      </c>
      <c r="AB13" s="12" t="s">
        <v>49</v>
      </c>
      <c r="AC13" s="12">
        <v>2</v>
      </c>
      <c r="AD13" s="13">
        <f t="shared" si="5"/>
        <v>1</v>
      </c>
      <c r="AE13" s="12">
        <f t="shared" si="6"/>
        <v>1</v>
      </c>
    </row>
    <row r="14" spans="1:31" ht="20.100000000000001" customHeight="1" x14ac:dyDescent="0.25">
      <c r="A14" s="10" t="s">
        <v>43</v>
      </c>
      <c r="B14" s="10">
        <v>17</v>
      </c>
      <c r="C14" s="10" t="s">
        <v>28</v>
      </c>
      <c r="D14" s="10" t="s">
        <v>33</v>
      </c>
      <c r="E14" s="10" t="s">
        <v>30</v>
      </c>
      <c r="F14" s="10" t="s">
        <v>31</v>
      </c>
      <c r="G14" s="10">
        <v>5</v>
      </c>
      <c r="H14" s="10">
        <v>22</v>
      </c>
      <c r="I14" s="11"/>
      <c r="J14" s="12">
        <v>9</v>
      </c>
      <c r="K14" s="12">
        <v>15</v>
      </c>
      <c r="L14" s="12">
        <f t="shared" si="1"/>
        <v>1</v>
      </c>
      <c r="M14" s="12" t="s">
        <v>48</v>
      </c>
      <c r="N14" s="12" t="s">
        <v>49</v>
      </c>
      <c r="O14" s="12">
        <v>2</v>
      </c>
      <c r="P14" s="13">
        <f t="shared" si="2"/>
        <v>1</v>
      </c>
      <c r="Q14" s="12">
        <v>10</v>
      </c>
      <c r="R14" s="12">
        <v>15</v>
      </c>
      <c r="S14" s="12">
        <f t="shared" si="3"/>
        <v>0</v>
      </c>
      <c r="T14" s="12" t="s">
        <v>48</v>
      </c>
      <c r="U14" s="12" t="s">
        <v>48</v>
      </c>
      <c r="V14" s="12">
        <v>1</v>
      </c>
      <c r="W14" s="13">
        <f t="shared" si="0"/>
        <v>0</v>
      </c>
      <c r="X14" s="12">
        <v>39</v>
      </c>
      <c r="Y14" s="12">
        <v>62</v>
      </c>
      <c r="Z14" s="12">
        <f t="shared" si="4"/>
        <v>1</v>
      </c>
      <c r="AA14" s="12" t="s">
        <v>48</v>
      </c>
      <c r="AB14" s="12" t="s">
        <v>48</v>
      </c>
      <c r="AC14" s="12">
        <v>1</v>
      </c>
      <c r="AD14" s="13">
        <f t="shared" si="5"/>
        <v>1</v>
      </c>
      <c r="AE14" s="12">
        <f t="shared" si="6"/>
        <v>1</v>
      </c>
    </row>
    <row r="15" spans="1:31" ht="20.100000000000001" customHeight="1" x14ac:dyDescent="0.25">
      <c r="A15" s="10" t="s">
        <v>44</v>
      </c>
      <c r="B15" s="10">
        <v>17</v>
      </c>
      <c r="C15" s="10" t="s">
        <v>28</v>
      </c>
      <c r="D15" s="10" t="s">
        <v>33</v>
      </c>
      <c r="E15" s="10" t="s">
        <v>30</v>
      </c>
      <c r="F15" s="10" t="s">
        <v>31</v>
      </c>
      <c r="G15" s="10">
        <v>2</v>
      </c>
      <c r="H15" s="10">
        <v>20</v>
      </c>
      <c r="I15" s="11"/>
      <c r="J15" s="12">
        <v>10</v>
      </c>
      <c r="K15" s="12">
        <v>16</v>
      </c>
      <c r="L15" s="12">
        <f t="shared" si="1"/>
        <v>1</v>
      </c>
      <c r="M15" s="12" t="s">
        <v>48</v>
      </c>
      <c r="N15" s="12" t="s">
        <v>49</v>
      </c>
      <c r="O15" s="12">
        <v>2</v>
      </c>
      <c r="P15" s="13">
        <f t="shared" si="2"/>
        <v>1</v>
      </c>
      <c r="Q15" s="12">
        <v>8</v>
      </c>
      <c r="R15" s="12">
        <v>14</v>
      </c>
      <c r="S15" s="12">
        <f t="shared" si="3"/>
        <v>1</v>
      </c>
      <c r="T15" s="12" t="s">
        <v>50</v>
      </c>
      <c r="U15" s="12" t="s">
        <v>48</v>
      </c>
      <c r="V15" s="12">
        <v>1</v>
      </c>
      <c r="W15" s="13">
        <f t="shared" si="0"/>
        <v>1</v>
      </c>
      <c r="X15" s="12">
        <v>36</v>
      </c>
      <c r="Y15" s="12">
        <v>60</v>
      </c>
      <c r="Z15" s="12">
        <f t="shared" si="4"/>
        <v>1</v>
      </c>
      <c r="AA15" s="12" t="s">
        <v>48</v>
      </c>
      <c r="AB15" s="12" t="s">
        <v>48</v>
      </c>
      <c r="AC15" s="12">
        <v>1</v>
      </c>
      <c r="AD15" s="13">
        <f t="shared" si="5"/>
        <v>1</v>
      </c>
      <c r="AE15" s="12">
        <f t="shared" si="6"/>
        <v>1</v>
      </c>
    </row>
    <row r="16" spans="1:31" ht="20.100000000000001" customHeight="1" x14ac:dyDescent="0.25">
      <c r="A16" s="10" t="s">
        <v>45</v>
      </c>
      <c r="B16" s="10">
        <v>17</v>
      </c>
      <c r="C16" s="10" t="s">
        <v>28</v>
      </c>
      <c r="D16" s="10" t="s">
        <v>33</v>
      </c>
      <c r="E16" s="10" t="s">
        <v>30</v>
      </c>
      <c r="F16" s="10" t="s">
        <v>31</v>
      </c>
      <c r="G16" s="10">
        <v>5</v>
      </c>
      <c r="H16" s="10">
        <v>21</v>
      </c>
      <c r="I16" s="11"/>
      <c r="J16" s="12">
        <v>11</v>
      </c>
      <c r="K16" s="12">
        <v>16</v>
      </c>
      <c r="L16" s="12">
        <f t="shared" si="1"/>
        <v>0</v>
      </c>
      <c r="M16" s="12" t="s">
        <v>48</v>
      </c>
      <c r="N16" s="12" t="s">
        <v>49</v>
      </c>
      <c r="O16" s="12">
        <v>2</v>
      </c>
      <c r="P16" s="13">
        <f t="shared" si="2"/>
        <v>1</v>
      </c>
      <c r="Q16" s="12">
        <v>10</v>
      </c>
      <c r="R16" s="12">
        <v>17</v>
      </c>
      <c r="S16" s="12">
        <f t="shared" si="3"/>
        <v>1</v>
      </c>
      <c r="T16" s="12" t="s">
        <v>48</v>
      </c>
      <c r="U16" s="12" t="s">
        <v>49</v>
      </c>
      <c r="V16" s="12">
        <v>2</v>
      </c>
      <c r="W16" s="13">
        <f t="shared" si="0"/>
        <v>1</v>
      </c>
      <c r="X16" s="12">
        <v>38</v>
      </c>
      <c r="Y16" s="12">
        <v>68</v>
      </c>
      <c r="Z16" s="12">
        <f t="shared" si="4"/>
        <v>1</v>
      </c>
      <c r="AA16" s="12" t="s">
        <v>48</v>
      </c>
      <c r="AB16" s="12" t="s">
        <v>49</v>
      </c>
      <c r="AC16" s="12">
        <v>2</v>
      </c>
      <c r="AD16" s="13">
        <f t="shared" si="5"/>
        <v>1</v>
      </c>
      <c r="AE16" s="12">
        <f t="shared" si="6"/>
        <v>1</v>
      </c>
    </row>
    <row r="17" spans="1:31" ht="20.100000000000001" customHeight="1" x14ac:dyDescent="0.25">
      <c r="A17" s="10" t="s">
        <v>46</v>
      </c>
      <c r="B17" s="10">
        <v>17</v>
      </c>
      <c r="C17" s="10" t="s">
        <v>28</v>
      </c>
      <c r="D17" s="10" t="s">
        <v>33</v>
      </c>
      <c r="E17" s="10" t="s">
        <v>31</v>
      </c>
      <c r="F17" s="10" t="s">
        <v>31</v>
      </c>
      <c r="G17" s="10">
        <v>2</v>
      </c>
      <c r="H17" s="10">
        <v>22</v>
      </c>
      <c r="I17" s="11"/>
      <c r="J17" s="12">
        <v>5</v>
      </c>
      <c r="K17" s="12">
        <v>13</v>
      </c>
      <c r="L17" s="12">
        <f t="shared" si="1"/>
        <v>1</v>
      </c>
      <c r="M17" s="12" t="s">
        <v>50</v>
      </c>
      <c r="N17" s="12" t="s">
        <v>48</v>
      </c>
      <c r="O17" s="12">
        <v>1</v>
      </c>
      <c r="P17" s="13">
        <f t="shared" si="2"/>
        <v>1</v>
      </c>
      <c r="Q17" s="12">
        <v>10</v>
      </c>
      <c r="R17" s="12">
        <v>18</v>
      </c>
      <c r="S17" s="12">
        <f t="shared" si="3"/>
        <v>1</v>
      </c>
      <c r="T17" s="12" t="s">
        <v>48</v>
      </c>
      <c r="U17" s="12" t="s">
        <v>49</v>
      </c>
      <c r="V17" s="12">
        <v>2</v>
      </c>
      <c r="W17" s="13">
        <f t="shared" si="0"/>
        <v>1</v>
      </c>
      <c r="X17" s="12">
        <v>30</v>
      </c>
      <c r="Y17" s="12">
        <v>65</v>
      </c>
      <c r="Z17" s="12">
        <f t="shared" si="4"/>
        <v>1</v>
      </c>
      <c r="AA17" s="12" t="s">
        <v>50</v>
      </c>
      <c r="AB17" s="12" t="s">
        <v>49</v>
      </c>
      <c r="AC17" s="12">
        <v>2</v>
      </c>
      <c r="AD17" s="13">
        <f t="shared" si="5"/>
        <v>1</v>
      </c>
      <c r="AE17" s="12">
        <f t="shared" si="6"/>
        <v>1</v>
      </c>
    </row>
    <row r="18" spans="1:31" ht="20.100000000000001" customHeight="1" x14ac:dyDescent="0.25">
      <c r="A18" s="10" t="s">
        <v>47</v>
      </c>
      <c r="B18" s="10">
        <v>17</v>
      </c>
      <c r="C18" s="10" t="s">
        <v>28</v>
      </c>
      <c r="D18" s="10" t="s">
        <v>33</v>
      </c>
      <c r="E18" s="10" t="s">
        <v>31</v>
      </c>
      <c r="F18" s="10" t="s">
        <v>31</v>
      </c>
      <c r="G18" s="10">
        <v>2</v>
      </c>
      <c r="H18" s="10">
        <v>20</v>
      </c>
      <c r="I18" s="11"/>
      <c r="J18" s="12">
        <v>6</v>
      </c>
      <c r="K18" s="12">
        <v>13</v>
      </c>
      <c r="L18" s="12">
        <f t="shared" si="1"/>
        <v>1</v>
      </c>
      <c r="M18" s="12" t="s">
        <v>50</v>
      </c>
      <c r="N18" s="12" t="s">
        <v>48</v>
      </c>
      <c r="O18" s="12">
        <v>1</v>
      </c>
      <c r="P18" s="13">
        <f t="shared" si="2"/>
        <v>1</v>
      </c>
      <c r="Q18" s="12">
        <v>11</v>
      </c>
      <c r="R18" s="12">
        <v>18</v>
      </c>
      <c r="S18" s="12">
        <f t="shared" si="3"/>
        <v>1</v>
      </c>
      <c r="T18" s="12" t="s">
        <v>48</v>
      </c>
      <c r="U18" s="12" t="s">
        <v>49</v>
      </c>
      <c r="V18" s="12">
        <v>2</v>
      </c>
      <c r="W18" s="13">
        <f t="shared" si="0"/>
        <v>1</v>
      </c>
      <c r="X18" s="12">
        <v>42</v>
      </c>
      <c r="Y18" s="12">
        <v>60</v>
      </c>
      <c r="Z18" s="12">
        <f t="shared" si="4"/>
        <v>0</v>
      </c>
      <c r="AA18" s="12" t="s">
        <v>48</v>
      </c>
      <c r="AB18" s="12" t="s">
        <v>48</v>
      </c>
      <c r="AC18" s="12">
        <v>1</v>
      </c>
      <c r="AD18" s="13">
        <f t="shared" si="5"/>
        <v>0</v>
      </c>
      <c r="AE18" s="12">
        <f t="shared" si="6"/>
        <v>1</v>
      </c>
    </row>
    <row r="19" spans="1:31" s="52" customFormat="1" ht="22.5" customHeight="1" x14ac:dyDescent="0.2">
      <c r="A19" s="47"/>
      <c r="B19" s="48"/>
      <c r="C19" s="48"/>
      <c r="D19" s="48"/>
      <c r="E19" s="48"/>
      <c r="F19" s="47"/>
      <c r="G19" s="47"/>
      <c r="H19" s="47"/>
      <c r="I19" s="47"/>
      <c r="J19" s="46">
        <f>TTEST(J4:J18,K4:K18,2,1)</f>
        <v>2.4770244000994786E-11</v>
      </c>
      <c r="K19" s="47"/>
      <c r="L19" s="47"/>
      <c r="M19" s="49"/>
      <c r="N19" s="47"/>
      <c r="O19" s="47"/>
      <c r="P19" s="47"/>
      <c r="Q19" s="50">
        <f>TTEST(Q4:Q18,R4:R18,2,1)</f>
        <v>4.5218049296892968E-6</v>
      </c>
      <c r="R19" s="47"/>
      <c r="S19" s="47"/>
      <c r="T19" s="47"/>
      <c r="U19" s="47"/>
      <c r="V19" s="47"/>
      <c r="W19" s="47"/>
      <c r="X19" s="51">
        <f>TTEST(X4:X18,Y4:Y18,2,1)</f>
        <v>7.0446523276041763E-9</v>
      </c>
      <c r="Y19" s="47"/>
      <c r="Z19" s="47"/>
      <c r="AA19" s="47"/>
      <c r="AB19" s="47"/>
      <c r="AC19" s="47"/>
      <c r="AD19" s="47"/>
      <c r="AE19" s="47"/>
    </row>
    <row r="20" spans="1:31" ht="15.75" customHeight="1" x14ac:dyDescent="0.25">
      <c r="A20" s="15" t="s">
        <v>75</v>
      </c>
      <c r="B20" s="23">
        <v>16</v>
      </c>
      <c r="C20" s="23" t="s">
        <v>28</v>
      </c>
      <c r="D20" s="10" t="s">
        <v>33</v>
      </c>
      <c r="E20" s="23" t="s">
        <v>30</v>
      </c>
      <c r="F20" s="15" t="s">
        <v>31</v>
      </c>
      <c r="G20" s="15">
        <v>1</v>
      </c>
      <c r="H20" s="15">
        <v>0</v>
      </c>
      <c r="I20" s="15"/>
      <c r="J20" s="24"/>
      <c r="K20" s="15">
        <v>12</v>
      </c>
      <c r="L20" s="15"/>
      <c r="M20" s="16"/>
      <c r="N20" s="15" t="s">
        <v>70</v>
      </c>
      <c r="O20" s="15"/>
      <c r="P20" s="15"/>
      <c r="Q20" s="25"/>
      <c r="R20" s="15">
        <v>7</v>
      </c>
      <c r="S20" s="15"/>
      <c r="T20" s="15"/>
      <c r="U20" s="15" t="s">
        <v>69</v>
      </c>
      <c r="V20" s="15"/>
      <c r="W20" s="15"/>
      <c r="X20" s="26"/>
      <c r="Y20" s="15">
        <v>46</v>
      </c>
      <c r="Z20" s="15"/>
      <c r="AA20" s="15"/>
      <c r="AB20" s="15" t="s">
        <v>70</v>
      </c>
      <c r="AC20" s="15"/>
      <c r="AD20" s="15"/>
      <c r="AE20" s="15"/>
    </row>
    <row r="21" spans="1:31" ht="15.75" customHeight="1" x14ac:dyDescent="0.25">
      <c r="A21" s="15" t="s">
        <v>78</v>
      </c>
      <c r="B21" s="23">
        <v>17</v>
      </c>
      <c r="C21" s="23" t="s">
        <v>28</v>
      </c>
      <c r="D21" s="10" t="s">
        <v>33</v>
      </c>
      <c r="E21" s="23" t="s">
        <v>30</v>
      </c>
      <c r="F21" s="15" t="s">
        <v>31</v>
      </c>
      <c r="G21" s="15">
        <v>1</v>
      </c>
      <c r="H21" s="15">
        <v>0</v>
      </c>
      <c r="I21" s="15"/>
      <c r="J21" s="24"/>
      <c r="K21" s="15">
        <v>10</v>
      </c>
      <c r="L21" s="15"/>
      <c r="M21" s="16"/>
      <c r="N21" s="15" t="s">
        <v>70</v>
      </c>
      <c r="O21" s="15"/>
      <c r="P21" s="15"/>
      <c r="Q21" s="25"/>
      <c r="R21" s="15">
        <v>10</v>
      </c>
      <c r="S21" s="15"/>
      <c r="T21" s="15"/>
      <c r="U21" s="15" t="s">
        <v>70</v>
      </c>
      <c r="V21" s="15"/>
      <c r="W21" s="15"/>
      <c r="X21" s="26"/>
      <c r="Y21" s="15">
        <v>58</v>
      </c>
      <c r="Z21" s="15"/>
      <c r="AA21" s="15"/>
      <c r="AB21" s="15" t="s">
        <v>70</v>
      </c>
      <c r="AC21" s="15"/>
      <c r="AD21" s="15"/>
      <c r="AE21" s="15"/>
    </row>
    <row r="22" spans="1:31" ht="15.75" customHeight="1" x14ac:dyDescent="0.25">
      <c r="A22" s="27" t="s">
        <v>76</v>
      </c>
      <c r="B22" s="23">
        <v>15</v>
      </c>
      <c r="C22" s="23" t="s">
        <v>28</v>
      </c>
      <c r="D22" s="10" t="s">
        <v>33</v>
      </c>
      <c r="E22" s="23" t="s">
        <v>30</v>
      </c>
      <c r="F22" s="15" t="s">
        <v>31</v>
      </c>
      <c r="G22" s="15">
        <v>1</v>
      </c>
      <c r="H22" s="15">
        <v>0</v>
      </c>
      <c r="I22" s="15"/>
      <c r="J22" s="24"/>
      <c r="K22" s="15">
        <v>5</v>
      </c>
      <c r="L22" s="15"/>
      <c r="M22" s="16"/>
      <c r="N22" s="15" t="s">
        <v>69</v>
      </c>
      <c r="O22" s="15"/>
      <c r="P22" s="15"/>
      <c r="Q22" s="25"/>
      <c r="R22" s="15">
        <v>6</v>
      </c>
      <c r="S22" s="15"/>
      <c r="T22" s="15"/>
      <c r="U22" s="15" t="s">
        <v>69</v>
      </c>
      <c r="V22" s="15"/>
      <c r="W22" s="15"/>
      <c r="X22" s="26"/>
      <c r="Y22" s="15">
        <v>29</v>
      </c>
      <c r="Z22" s="15"/>
      <c r="AA22" s="15"/>
      <c r="AB22" s="15" t="s">
        <v>69</v>
      </c>
      <c r="AC22" s="15"/>
      <c r="AD22" s="15"/>
      <c r="AE22" s="15"/>
    </row>
    <row r="23" spans="1:31" ht="15.75" customHeight="1" x14ac:dyDescent="0.25">
      <c r="A23" s="15" t="s">
        <v>77</v>
      </c>
      <c r="B23" s="23">
        <v>16</v>
      </c>
      <c r="C23" s="23" t="s">
        <v>28</v>
      </c>
      <c r="D23" s="10" t="s">
        <v>33</v>
      </c>
      <c r="E23" s="23" t="s">
        <v>30</v>
      </c>
      <c r="F23" s="15" t="s">
        <v>31</v>
      </c>
      <c r="G23" s="15">
        <v>3</v>
      </c>
      <c r="H23" s="15">
        <v>0</v>
      </c>
      <c r="I23" s="15"/>
      <c r="J23" s="15"/>
      <c r="K23" s="15">
        <v>9</v>
      </c>
      <c r="L23" s="15"/>
      <c r="M23" s="15"/>
      <c r="N23" s="15" t="s">
        <v>70</v>
      </c>
      <c r="O23" s="15"/>
      <c r="P23" s="15"/>
      <c r="Q23" s="15"/>
      <c r="R23" s="15">
        <v>9</v>
      </c>
      <c r="S23" s="15"/>
      <c r="T23" s="15"/>
      <c r="U23" s="15" t="s">
        <v>70</v>
      </c>
      <c r="V23" s="15"/>
      <c r="W23" s="15"/>
      <c r="X23" s="15"/>
      <c r="Y23" s="15">
        <v>50</v>
      </c>
      <c r="Z23" s="15"/>
      <c r="AA23" s="15"/>
      <c r="AB23" s="15" t="s">
        <v>70</v>
      </c>
      <c r="AC23" s="15"/>
      <c r="AD23" s="15"/>
      <c r="AE23" s="15"/>
    </row>
    <row r="24" spans="1:31" ht="15.75" customHeight="1" x14ac:dyDescent="0.25">
      <c r="A24" s="15" t="s">
        <v>79</v>
      </c>
      <c r="B24" s="23">
        <v>16</v>
      </c>
      <c r="C24" s="23" t="s">
        <v>28</v>
      </c>
      <c r="D24" s="10" t="s">
        <v>33</v>
      </c>
      <c r="E24" s="23" t="s">
        <v>31</v>
      </c>
      <c r="F24" s="15" t="s">
        <v>30</v>
      </c>
      <c r="G24" s="15">
        <v>1</v>
      </c>
      <c r="H24" s="15">
        <v>0</v>
      </c>
      <c r="I24" s="15"/>
      <c r="J24" s="15"/>
      <c r="K24" s="15">
        <v>4</v>
      </c>
      <c r="L24" s="15"/>
      <c r="M24" s="15"/>
      <c r="N24" s="15" t="s">
        <v>69</v>
      </c>
      <c r="O24" s="15"/>
      <c r="P24" s="15"/>
      <c r="Q24" s="15"/>
      <c r="R24" s="15">
        <v>7</v>
      </c>
      <c r="S24" s="15"/>
      <c r="T24" s="15"/>
      <c r="U24" s="15" t="s">
        <v>69</v>
      </c>
      <c r="V24" s="15"/>
      <c r="W24" s="15"/>
      <c r="X24" s="15"/>
      <c r="Y24" s="15">
        <v>24</v>
      </c>
      <c r="Z24" s="15"/>
      <c r="AA24" s="15"/>
      <c r="AB24" s="15" t="s">
        <v>69</v>
      </c>
      <c r="AC24" s="15"/>
      <c r="AD24" s="15"/>
      <c r="AE24" s="15"/>
    </row>
    <row r="25" spans="1:31" ht="15.75" customHeight="1" x14ac:dyDescent="0.25">
      <c r="A25" s="15" t="s">
        <v>80</v>
      </c>
      <c r="B25" s="23">
        <v>17</v>
      </c>
      <c r="C25" s="23" t="s">
        <v>28</v>
      </c>
      <c r="D25" s="10" t="s">
        <v>33</v>
      </c>
      <c r="E25" s="23" t="s">
        <v>31</v>
      </c>
      <c r="F25" s="15" t="s">
        <v>31</v>
      </c>
      <c r="G25" s="15">
        <v>3</v>
      </c>
      <c r="H25" s="15">
        <v>0</v>
      </c>
      <c r="I25" s="15"/>
      <c r="J25" s="15"/>
      <c r="K25" s="15">
        <v>6</v>
      </c>
      <c r="L25" s="15"/>
      <c r="M25" s="15"/>
      <c r="N25" s="15" t="s">
        <v>69</v>
      </c>
      <c r="O25" s="15"/>
      <c r="P25" s="15"/>
      <c r="Q25" s="15"/>
      <c r="R25" s="15">
        <v>7</v>
      </c>
      <c r="S25" s="15"/>
      <c r="T25" s="15"/>
      <c r="U25" s="15" t="s">
        <v>69</v>
      </c>
      <c r="V25" s="15"/>
      <c r="W25" s="15"/>
      <c r="X25" s="15"/>
      <c r="Y25" s="15">
        <v>44</v>
      </c>
      <c r="Z25" s="15"/>
      <c r="AA25" s="15"/>
      <c r="AB25" s="15" t="s">
        <v>70</v>
      </c>
      <c r="AC25" s="15"/>
      <c r="AD25" s="15"/>
      <c r="AE25" s="15"/>
    </row>
    <row r="26" spans="1:31" ht="15.75" customHeight="1" x14ac:dyDescent="0.25">
      <c r="A26" s="15" t="s">
        <v>81</v>
      </c>
      <c r="B26" s="23">
        <v>17</v>
      </c>
      <c r="C26" s="23" t="s">
        <v>39</v>
      </c>
      <c r="D26" s="10" t="s">
        <v>29</v>
      </c>
      <c r="E26" s="23" t="s">
        <v>30</v>
      </c>
      <c r="F26" s="15" t="s">
        <v>31</v>
      </c>
      <c r="G26" s="15">
        <v>2</v>
      </c>
      <c r="H26" s="15">
        <v>0</v>
      </c>
      <c r="I26" s="15"/>
      <c r="J26" s="15"/>
      <c r="K26" s="15">
        <v>5</v>
      </c>
      <c r="L26" s="15"/>
      <c r="M26" s="15"/>
      <c r="N26" s="15" t="s">
        <v>69</v>
      </c>
      <c r="O26" s="15"/>
      <c r="P26" s="15"/>
      <c r="Q26" s="15"/>
      <c r="R26" s="15">
        <v>6</v>
      </c>
      <c r="S26" s="15"/>
      <c r="T26" s="15"/>
      <c r="U26" s="15" t="s">
        <v>69</v>
      </c>
      <c r="V26" s="15"/>
      <c r="W26" s="15"/>
      <c r="X26" s="15"/>
      <c r="Y26" s="15">
        <v>27</v>
      </c>
      <c r="Z26" s="15"/>
      <c r="AA26" s="15"/>
      <c r="AB26" s="15" t="s">
        <v>69</v>
      </c>
      <c r="AC26" s="15"/>
      <c r="AD26" s="15"/>
      <c r="AE26" s="15"/>
    </row>
    <row r="27" spans="1:31" ht="15.75" customHeight="1" x14ac:dyDescent="0.25">
      <c r="A27" s="15" t="s">
        <v>82</v>
      </c>
      <c r="B27" s="23">
        <v>17</v>
      </c>
      <c r="C27" s="23" t="s">
        <v>39</v>
      </c>
      <c r="D27" s="10" t="s">
        <v>29</v>
      </c>
      <c r="E27" s="23" t="s">
        <v>30</v>
      </c>
      <c r="F27" s="15" t="s">
        <v>31</v>
      </c>
      <c r="G27" s="15">
        <v>10</v>
      </c>
      <c r="H27" s="15">
        <v>0</v>
      </c>
      <c r="I27" s="15"/>
      <c r="J27" s="15"/>
      <c r="K27" s="15">
        <v>6</v>
      </c>
      <c r="L27" s="15"/>
      <c r="M27" s="15"/>
      <c r="N27" s="15" t="s">
        <v>69</v>
      </c>
      <c r="O27" s="15"/>
      <c r="P27" s="15"/>
      <c r="Q27" s="15"/>
      <c r="R27" s="15">
        <v>6</v>
      </c>
      <c r="S27" s="15"/>
      <c r="T27" s="15"/>
      <c r="U27" s="15" t="s">
        <v>69</v>
      </c>
      <c r="V27" s="15"/>
      <c r="W27" s="15"/>
      <c r="X27" s="15"/>
      <c r="Y27" s="15">
        <v>31</v>
      </c>
      <c r="Z27" s="15"/>
      <c r="AA27" s="15"/>
      <c r="AB27" s="15" t="s">
        <v>69</v>
      </c>
      <c r="AC27" s="15"/>
      <c r="AD27" s="15"/>
      <c r="AE27" s="15"/>
    </row>
    <row r="28" spans="1:31" ht="15.75" customHeight="1" x14ac:dyDescent="0.25">
      <c r="A28" s="15" t="s">
        <v>83</v>
      </c>
      <c r="B28" s="23">
        <v>17</v>
      </c>
      <c r="C28" s="23" t="s">
        <v>39</v>
      </c>
      <c r="D28" s="10" t="s">
        <v>33</v>
      </c>
      <c r="E28" s="23" t="s">
        <v>31</v>
      </c>
      <c r="F28" s="15" t="s">
        <v>31</v>
      </c>
      <c r="G28" s="15">
        <v>3</v>
      </c>
      <c r="H28" s="15">
        <v>0</v>
      </c>
      <c r="I28" s="15"/>
      <c r="J28" s="15"/>
      <c r="K28" s="15">
        <v>5</v>
      </c>
      <c r="L28" s="15"/>
      <c r="M28" s="15"/>
      <c r="N28" s="15" t="s">
        <v>69</v>
      </c>
      <c r="O28" s="15"/>
      <c r="P28" s="15"/>
      <c r="Q28" s="15"/>
      <c r="R28" s="15">
        <v>9</v>
      </c>
      <c r="S28" s="15"/>
      <c r="T28" s="15"/>
      <c r="U28" s="15" t="s">
        <v>70</v>
      </c>
      <c r="V28" s="15"/>
      <c r="W28" s="15"/>
      <c r="X28" s="15"/>
      <c r="Y28" s="15">
        <v>35</v>
      </c>
      <c r="Z28" s="15"/>
      <c r="AA28" s="15"/>
      <c r="AB28" s="15" t="s">
        <v>85</v>
      </c>
      <c r="AC28" s="15"/>
      <c r="AD28" s="15"/>
      <c r="AE28" s="15"/>
    </row>
    <row r="29" spans="1:31" ht="15.75" customHeight="1" x14ac:dyDescent="0.25">
      <c r="A29" s="15" t="s">
        <v>84</v>
      </c>
      <c r="B29" s="23">
        <v>17</v>
      </c>
      <c r="C29" s="23" t="s">
        <v>39</v>
      </c>
      <c r="D29" s="10" t="s">
        <v>33</v>
      </c>
      <c r="E29" s="23" t="s">
        <v>31</v>
      </c>
      <c r="F29" s="15" t="s">
        <v>31</v>
      </c>
      <c r="G29" s="15">
        <v>3</v>
      </c>
      <c r="H29" s="15">
        <v>0</v>
      </c>
      <c r="I29" s="15"/>
      <c r="J29" s="15"/>
      <c r="K29" s="15">
        <v>7</v>
      </c>
      <c r="L29" s="15"/>
      <c r="M29" s="15"/>
      <c r="N29" s="15" t="s">
        <v>70</v>
      </c>
      <c r="O29" s="15"/>
      <c r="P29" s="15"/>
      <c r="Q29" s="15"/>
      <c r="R29" s="15">
        <v>7</v>
      </c>
      <c r="S29" s="15"/>
      <c r="T29" s="15"/>
      <c r="U29" s="15" t="s">
        <v>69</v>
      </c>
      <c r="V29" s="15"/>
      <c r="W29" s="15"/>
      <c r="X29" s="15"/>
      <c r="Y29" s="15">
        <v>24</v>
      </c>
      <c r="Z29" s="15"/>
      <c r="AA29" s="15"/>
      <c r="AB29" s="15" t="s">
        <v>69</v>
      </c>
      <c r="AC29" s="15"/>
      <c r="AD29" s="15"/>
      <c r="AE29" s="15"/>
    </row>
    <row r="30" spans="1:31" ht="15.75" customHeight="1" x14ac:dyDescent="0.25">
      <c r="A30" s="7"/>
      <c r="B30" s="8"/>
      <c r="C30" s="8"/>
      <c r="D30" s="8"/>
      <c r="E30" s="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15.75" customHeight="1" x14ac:dyDescent="0.25">
      <c r="A31" s="7"/>
      <c r="B31" s="8"/>
      <c r="C31" s="8"/>
      <c r="D31" s="8"/>
      <c r="E31" s="8"/>
      <c r="F31" s="7"/>
      <c r="G31" s="7"/>
      <c r="H31" s="7"/>
      <c r="I31" s="7"/>
      <c r="J31" s="7"/>
      <c r="K31" s="7"/>
      <c r="L31" s="15" t="s">
        <v>69</v>
      </c>
      <c r="M31" s="15">
        <v>5</v>
      </c>
      <c r="N31" s="15"/>
      <c r="O31" s="7"/>
      <c r="P31" s="7"/>
      <c r="Q31" s="7"/>
      <c r="R31" s="7"/>
      <c r="S31" s="15" t="s">
        <v>69</v>
      </c>
      <c r="T31" s="15">
        <v>4</v>
      </c>
      <c r="U31" s="15"/>
      <c r="V31" s="7"/>
      <c r="W31" s="7"/>
      <c r="X31" s="7"/>
      <c r="Y31" s="7"/>
      <c r="Z31" s="15" t="s">
        <v>69</v>
      </c>
      <c r="AA31" s="15">
        <v>3</v>
      </c>
      <c r="AB31" s="15"/>
      <c r="AC31" s="7"/>
      <c r="AD31" s="7"/>
      <c r="AE31" s="7"/>
    </row>
    <row r="32" spans="1:31" ht="15.75" customHeight="1" x14ac:dyDescent="0.25">
      <c r="A32" s="7"/>
      <c r="B32" s="8"/>
      <c r="C32" s="8"/>
      <c r="D32" s="8"/>
      <c r="E32" s="8"/>
      <c r="F32" s="7"/>
      <c r="G32" s="7"/>
      <c r="H32" s="7"/>
      <c r="I32" s="7"/>
      <c r="J32" s="7"/>
      <c r="K32" s="7"/>
      <c r="L32" s="15" t="s">
        <v>70</v>
      </c>
      <c r="M32" s="15">
        <v>9</v>
      </c>
      <c r="N32" s="15">
        <v>5</v>
      </c>
      <c r="O32" s="7"/>
      <c r="P32" s="7"/>
      <c r="Q32" s="7"/>
      <c r="R32" s="7"/>
      <c r="S32" s="15" t="s">
        <v>70</v>
      </c>
      <c r="T32" s="15">
        <v>11</v>
      </c>
      <c r="U32" s="15">
        <v>6</v>
      </c>
      <c r="V32" s="7"/>
      <c r="W32" s="7"/>
      <c r="X32" s="7"/>
      <c r="Y32" s="7"/>
      <c r="Z32" s="15" t="s">
        <v>70</v>
      </c>
      <c r="AA32" s="15">
        <v>11</v>
      </c>
      <c r="AB32" s="15">
        <v>7</v>
      </c>
      <c r="AC32" s="7"/>
      <c r="AD32" s="7"/>
      <c r="AE32" s="7"/>
    </row>
    <row r="33" spans="1:31" ht="15.75" customHeight="1" x14ac:dyDescent="0.25">
      <c r="A33" s="7"/>
      <c r="B33" s="8"/>
      <c r="C33" s="8"/>
      <c r="D33" s="8"/>
      <c r="E33" s="8"/>
      <c r="F33" s="7"/>
      <c r="G33" s="7"/>
      <c r="H33" s="7"/>
      <c r="I33" s="7"/>
      <c r="J33" s="7"/>
      <c r="K33" s="7"/>
      <c r="L33" s="15" t="s">
        <v>71</v>
      </c>
      <c r="M33" s="15">
        <v>1</v>
      </c>
      <c r="N33" s="15">
        <v>10</v>
      </c>
      <c r="O33" s="7"/>
      <c r="P33" s="7"/>
      <c r="Q33" s="7"/>
      <c r="R33" s="7"/>
      <c r="S33" s="15" t="s">
        <v>71</v>
      </c>
      <c r="T33" s="15"/>
      <c r="U33" s="15">
        <v>9</v>
      </c>
      <c r="V33" s="7"/>
      <c r="W33" s="7"/>
      <c r="X33" s="7"/>
      <c r="Y33" s="7"/>
      <c r="Z33" s="15" t="s">
        <v>71</v>
      </c>
      <c r="AA33" s="15">
        <v>1</v>
      </c>
      <c r="AB33" s="15">
        <v>8</v>
      </c>
      <c r="AC33" s="7"/>
      <c r="AD33" s="7"/>
      <c r="AE33" s="7"/>
    </row>
    <row r="34" spans="1:31" ht="15.75" customHeight="1" x14ac:dyDescent="0.25">
      <c r="A34" s="7"/>
      <c r="B34" s="8"/>
      <c r="C34" s="8"/>
      <c r="D34" s="8"/>
      <c r="E34" s="8"/>
      <c r="F34" s="7"/>
      <c r="G34" s="7"/>
      <c r="H34" s="7"/>
      <c r="I34" s="7"/>
      <c r="J34" s="7"/>
      <c r="K34" s="7"/>
      <c r="L34" s="17">
        <f>_xlfn.CHISQ.TEST(M31:M33,N31:N33)</f>
        <v>3.5175167749121284E-3</v>
      </c>
      <c r="M34" s="16"/>
      <c r="N34" s="16"/>
      <c r="O34" s="14"/>
      <c r="P34" s="14"/>
      <c r="Q34" s="14"/>
      <c r="R34" s="14"/>
      <c r="S34" s="17">
        <f t="shared" ref="S34" si="7">_xlfn.CHISQ.TEST(T31:T33,U31:U33)</f>
        <v>0.12451447144412296</v>
      </c>
      <c r="T34" s="16"/>
      <c r="U34" s="16"/>
      <c r="V34" s="14"/>
      <c r="W34" s="14"/>
      <c r="X34" s="14"/>
      <c r="Y34" s="14"/>
      <c r="Z34" s="17">
        <f t="shared" ref="Z34" si="8">_xlfn.CHISQ.TEST(AA31:AA33,AB31:AB33)</f>
        <v>1.4915458168367797E-2</v>
      </c>
      <c r="AA34" s="16"/>
      <c r="AB34" s="16"/>
      <c r="AC34" s="7"/>
      <c r="AD34" s="7"/>
      <c r="AE34" s="7"/>
    </row>
    <row r="35" spans="1:31" ht="15.75" customHeight="1" x14ac:dyDescent="0.25">
      <c r="A35" s="7"/>
      <c r="B35" s="8"/>
      <c r="C35" s="8"/>
      <c r="D35" s="8"/>
      <c r="E35" s="8"/>
      <c r="F35" s="7"/>
      <c r="G35" s="7"/>
      <c r="H35" s="7"/>
      <c r="I35" s="7"/>
      <c r="J35" s="7"/>
      <c r="K35" s="7"/>
      <c r="L35" s="18" t="s">
        <v>73</v>
      </c>
      <c r="M35" s="18"/>
      <c r="N35" s="14"/>
      <c r="O35" s="14"/>
      <c r="P35" s="14"/>
      <c r="Q35" s="14"/>
      <c r="R35" s="14"/>
      <c r="S35" s="18" t="s">
        <v>73</v>
      </c>
      <c r="T35" s="14"/>
      <c r="U35" s="14"/>
      <c r="V35" s="14"/>
      <c r="W35" s="14"/>
      <c r="X35" s="14"/>
      <c r="Y35" s="14"/>
      <c r="Z35" s="18" t="s">
        <v>73</v>
      </c>
      <c r="AA35" s="14"/>
      <c r="AB35" s="14"/>
      <c r="AC35" s="7"/>
      <c r="AD35" s="7"/>
      <c r="AE35" s="7"/>
    </row>
    <row r="36" spans="1:31" ht="15.75" customHeight="1" x14ac:dyDescent="0.25">
      <c r="A36" s="7"/>
      <c r="B36" s="8"/>
      <c r="C36" s="8"/>
      <c r="D36" s="8"/>
      <c r="E36" s="8"/>
      <c r="F36" s="7"/>
      <c r="G36" s="7"/>
      <c r="H36" s="7"/>
      <c r="I36" s="7"/>
      <c r="J36" s="7"/>
      <c r="K36" s="7"/>
      <c r="L36" s="15" t="s">
        <v>72</v>
      </c>
      <c r="M36" s="19" t="s">
        <v>33</v>
      </c>
      <c r="N36" s="19" t="s">
        <v>29</v>
      </c>
      <c r="O36" s="7"/>
      <c r="P36" s="7"/>
      <c r="Q36" s="7"/>
      <c r="R36" s="7"/>
      <c r="S36" s="15" t="s">
        <v>72</v>
      </c>
      <c r="T36" s="19" t="s">
        <v>33</v>
      </c>
      <c r="U36" s="19" t="s">
        <v>29</v>
      </c>
      <c r="V36" s="7"/>
      <c r="W36" s="7"/>
      <c r="X36" s="7"/>
      <c r="Y36" s="7"/>
      <c r="Z36" s="15" t="s">
        <v>72</v>
      </c>
      <c r="AA36" s="19" t="s">
        <v>33</v>
      </c>
      <c r="AB36" s="19" t="s">
        <v>29</v>
      </c>
      <c r="AC36" s="7"/>
      <c r="AD36" s="7"/>
      <c r="AE36" s="7"/>
    </row>
    <row r="37" spans="1:31" ht="15.75" customHeight="1" x14ac:dyDescent="0.25">
      <c r="A37" s="7"/>
      <c r="B37" s="8"/>
      <c r="C37" s="8"/>
      <c r="D37" s="8"/>
      <c r="E37" s="8"/>
      <c r="F37" s="7"/>
      <c r="G37" s="7"/>
      <c r="H37" s="7"/>
      <c r="I37" s="7"/>
      <c r="J37" s="7"/>
      <c r="K37" s="7"/>
      <c r="L37" s="15" t="s">
        <v>69</v>
      </c>
      <c r="M37" s="15"/>
      <c r="N37" s="15"/>
      <c r="O37" s="7"/>
      <c r="P37" s="7"/>
      <c r="Q37" s="7"/>
      <c r="R37" s="7"/>
      <c r="S37" s="15" t="s">
        <v>69</v>
      </c>
      <c r="T37" s="15"/>
      <c r="U37" s="15"/>
      <c r="V37" s="7"/>
      <c r="W37" s="7"/>
      <c r="X37" s="7"/>
      <c r="Y37" s="7"/>
      <c r="Z37" s="15" t="s">
        <v>69</v>
      </c>
      <c r="AA37" s="15"/>
      <c r="AB37" s="15"/>
      <c r="AC37" s="7"/>
      <c r="AD37" s="7"/>
      <c r="AE37" s="7"/>
    </row>
    <row r="38" spans="1:31" ht="15.75" customHeight="1" x14ac:dyDescent="0.25">
      <c r="A38" s="7"/>
      <c r="B38" s="8"/>
      <c r="C38" s="8"/>
      <c r="D38" s="8"/>
      <c r="E38" s="8"/>
      <c r="F38" s="7"/>
      <c r="G38" s="7"/>
      <c r="H38" s="7"/>
      <c r="I38" s="7"/>
      <c r="J38" s="7"/>
      <c r="K38" s="7"/>
      <c r="L38" s="15" t="s">
        <v>70</v>
      </c>
      <c r="M38" s="15">
        <v>4</v>
      </c>
      <c r="N38" s="15">
        <v>1</v>
      </c>
      <c r="O38" s="7"/>
      <c r="P38" s="7"/>
      <c r="Q38" s="7"/>
      <c r="R38" s="7"/>
      <c r="S38" s="15" t="s">
        <v>70</v>
      </c>
      <c r="T38" s="15">
        <v>6</v>
      </c>
      <c r="U38" s="15"/>
      <c r="V38" s="7"/>
      <c r="W38" s="7"/>
      <c r="X38" s="7"/>
      <c r="Y38" s="7"/>
      <c r="Z38" s="15" t="s">
        <v>70</v>
      </c>
      <c r="AA38" s="15">
        <v>7</v>
      </c>
      <c r="AB38" s="15"/>
      <c r="AC38" s="7"/>
      <c r="AD38" s="7"/>
      <c r="AE38" s="7"/>
    </row>
    <row r="39" spans="1:31" ht="15.75" customHeight="1" x14ac:dyDescent="0.25">
      <c r="A39" s="7"/>
      <c r="B39" s="8"/>
      <c r="C39" s="8"/>
      <c r="D39" s="8"/>
      <c r="E39" s="8"/>
      <c r="F39" s="7"/>
      <c r="G39" s="7"/>
      <c r="H39" s="7"/>
      <c r="I39" s="7"/>
      <c r="J39" s="7"/>
      <c r="K39" s="7"/>
      <c r="L39" s="15" t="s">
        <v>71</v>
      </c>
      <c r="M39" s="15">
        <v>6</v>
      </c>
      <c r="N39" s="15">
        <v>4</v>
      </c>
      <c r="O39" s="7"/>
      <c r="P39" s="7"/>
      <c r="Q39" s="7"/>
      <c r="R39" s="7"/>
      <c r="S39" s="15" t="s">
        <v>71</v>
      </c>
      <c r="T39" s="15">
        <v>4</v>
      </c>
      <c r="U39" s="15">
        <v>5</v>
      </c>
      <c r="V39" s="7"/>
      <c r="W39" s="7"/>
      <c r="X39" s="7"/>
      <c r="Y39" s="7"/>
      <c r="Z39" s="15" t="s">
        <v>71</v>
      </c>
      <c r="AA39" s="15">
        <v>3</v>
      </c>
      <c r="AB39" s="15">
        <v>5</v>
      </c>
      <c r="AC39" s="7"/>
      <c r="AD39" s="7"/>
      <c r="AE39" s="7"/>
    </row>
    <row r="40" spans="1:31" ht="15.75" customHeight="1" x14ac:dyDescent="0.25">
      <c r="A40" s="7"/>
      <c r="B40" s="8"/>
      <c r="C40" s="8"/>
      <c r="D40" s="8"/>
      <c r="E40" s="8"/>
      <c r="F40" s="7"/>
      <c r="G40" s="7"/>
      <c r="H40" s="7"/>
      <c r="I40" s="7"/>
      <c r="J40" s="7"/>
      <c r="K40" s="7"/>
      <c r="L40" s="20">
        <f>_xlfn.CHISQ.TEST(M37:M39,N37:N39)</f>
        <v>6.737946999085467E-3</v>
      </c>
      <c r="M40" s="15"/>
      <c r="N40" s="15"/>
      <c r="O40" s="7"/>
      <c r="P40" s="7"/>
      <c r="Q40" s="7"/>
      <c r="R40" s="7"/>
      <c r="S40" s="20">
        <f>_xlfn.CHISQ.TEST(T37:T39,U37:U39)</f>
        <v>0.90483741803595952</v>
      </c>
      <c r="T40" s="15"/>
      <c r="U40" s="15"/>
      <c r="V40" s="7"/>
      <c r="W40" s="7"/>
      <c r="X40" s="7"/>
      <c r="Y40" s="7"/>
      <c r="Z40" s="20">
        <f>_xlfn.CHISQ.TEST(AA37:AA39,AB37:AB39)</f>
        <v>0.67032004603563933</v>
      </c>
      <c r="AA40" s="15"/>
      <c r="AB40" s="15"/>
      <c r="AC40" s="7"/>
      <c r="AD40" s="7"/>
      <c r="AE40" s="7"/>
    </row>
    <row r="41" spans="1:31" ht="15.75" customHeight="1" x14ac:dyDescent="0.25">
      <c r="A41" s="7"/>
      <c r="B41" s="8"/>
      <c r="C41" s="8"/>
      <c r="D41" s="8"/>
      <c r="E41" s="8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ht="15.75" customHeight="1" x14ac:dyDescent="0.25">
      <c r="A42" s="7"/>
      <c r="B42" s="8"/>
      <c r="C42" s="8"/>
      <c r="D42" s="8"/>
      <c r="E42" s="8"/>
      <c r="F42" s="7"/>
      <c r="G42" s="7"/>
      <c r="H42" s="7"/>
      <c r="I42" s="7"/>
      <c r="J42" s="7"/>
      <c r="K42" s="7"/>
      <c r="L42" s="22" t="s">
        <v>74</v>
      </c>
      <c r="M42" s="7"/>
      <c r="N42" s="7"/>
      <c r="O42" s="7"/>
      <c r="P42" s="7"/>
      <c r="Q42" s="7"/>
      <c r="R42" s="7"/>
      <c r="S42" s="22" t="s">
        <v>74</v>
      </c>
      <c r="T42" s="7"/>
      <c r="U42" s="7"/>
      <c r="V42" s="7"/>
      <c r="W42" s="7"/>
      <c r="X42" s="7"/>
      <c r="Y42" s="7"/>
      <c r="Z42" s="22" t="s">
        <v>74</v>
      </c>
      <c r="AA42" s="7"/>
      <c r="AB42" s="7"/>
      <c r="AC42" s="7"/>
      <c r="AD42" s="7"/>
      <c r="AE42" s="7"/>
    </row>
    <row r="43" spans="1:31" ht="15.75" customHeight="1" x14ac:dyDescent="0.25">
      <c r="A43" s="7"/>
      <c r="B43" s="8"/>
      <c r="C43" s="8"/>
      <c r="D43" s="8"/>
      <c r="E43" s="8"/>
      <c r="F43" s="7"/>
      <c r="G43" s="7"/>
      <c r="H43" s="7"/>
      <c r="I43" s="7"/>
      <c r="J43" s="7"/>
      <c r="K43" s="7"/>
      <c r="L43" s="21">
        <f>CORREL(G4:G18,K4:K18)</f>
        <v>-0.47942066461480271</v>
      </c>
      <c r="M43" s="7"/>
      <c r="N43" s="7"/>
      <c r="O43" s="7"/>
      <c r="P43" s="7"/>
      <c r="Q43" s="7"/>
      <c r="R43" s="7"/>
      <c r="S43" s="21">
        <f>CORREL(G4:G18,R4:R18)</f>
        <v>-0.53165376467429293</v>
      </c>
      <c r="T43" s="7"/>
      <c r="U43" s="7"/>
      <c r="V43" s="7"/>
      <c r="W43" s="7"/>
      <c r="X43" s="7"/>
      <c r="Y43" s="7"/>
      <c r="Z43" s="21">
        <f>CORREL(G4:G18,Y4:Y18)</f>
        <v>-0.41053763124313031</v>
      </c>
      <c r="AA43" s="7"/>
      <c r="AB43" s="7"/>
      <c r="AC43" s="7"/>
      <c r="AD43" s="7"/>
      <c r="AE43" s="7"/>
    </row>
    <row r="44" spans="1:31" ht="15.75" customHeight="1" x14ac:dyDescent="0.25">
      <c r="A44" s="7"/>
      <c r="B44" s="8"/>
      <c r="C44" s="8"/>
      <c r="D44" s="8"/>
      <c r="E44" s="8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ht="15.75" customHeight="1" x14ac:dyDescent="0.25">
      <c r="A45" s="7"/>
      <c r="B45" s="8"/>
      <c r="C45" s="8"/>
      <c r="D45" s="8"/>
      <c r="E45" s="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ht="15.75" customHeight="1" x14ac:dyDescent="0.25">
      <c r="A46" s="7"/>
      <c r="B46" s="8"/>
      <c r="C46" s="8"/>
      <c r="D46" s="8"/>
      <c r="E46" s="8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15.75" customHeight="1" x14ac:dyDescent="0.25">
      <c r="A47" s="7"/>
      <c r="B47" s="8"/>
      <c r="C47" s="8"/>
      <c r="D47" s="8"/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ht="15.75" customHeight="1" x14ac:dyDescent="0.25">
      <c r="A48" s="7"/>
      <c r="B48" s="8"/>
      <c r="C48" s="8"/>
      <c r="D48" s="8"/>
      <c r="E48" s="8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ht="15.75" customHeight="1" x14ac:dyDescent="0.25">
      <c r="A49" s="7"/>
      <c r="B49" s="8"/>
      <c r="C49" s="8"/>
      <c r="D49" s="8"/>
      <c r="E49" s="8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ht="15.75" customHeight="1" x14ac:dyDescent="0.25">
      <c r="A50" s="7"/>
      <c r="B50" s="8"/>
      <c r="C50" s="8"/>
      <c r="D50" s="8"/>
      <c r="E50" s="8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ht="15.75" customHeight="1" x14ac:dyDescent="0.25">
      <c r="A51" s="7"/>
      <c r="B51" s="8"/>
      <c r="C51" s="8"/>
      <c r="D51" s="8"/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ht="15.75" customHeight="1" x14ac:dyDescent="0.25">
      <c r="A52" s="7"/>
      <c r="B52" s="8"/>
      <c r="C52" s="8"/>
      <c r="D52" s="8"/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5.75" customHeight="1" x14ac:dyDescent="0.25">
      <c r="A53" s="7"/>
      <c r="B53" s="8"/>
      <c r="C53" s="8"/>
      <c r="D53" s="8"/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ht="15.75" customHeight="1" x14ac:dyDescent="0.25">
      <c r="A54" s="7"/>
      <c r="B54" s="8"/>
      <c r="C54" s="8"/>
      <c r="D54" s="8"/>
      <c r="E54" s="8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ht="15.75" customHeight="1" x14ac:dyDescent="0.25">
      <c r="A55" s="7"/>
      <c r="B55" s="8"/>
      <c r="C55" s="8"/>
      <c r="D55" s="8"/>
      <c r="E55" s="8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ht="15.75" customHeight="1" x14ac:dyDescent="0.25">
      <c r="A56" s="7"/>
      <c r="B56" s="8"/>
      <c r="C56" s="8"/>
      <c r="D56" s="8"/>
      <c r="E56" s="8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ht="15.75" customHeight="1" x14ac:dyDescent="0.25">
      <c r="A57" s="7"/>
      <c r="B57" s="8"/>
      <c r="C57" s="8"/>
      <c r="D57" s="8"/>
      <c r="E57" s="8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ht="15.75" customHeight="1" x14ac:dyDescent="0.25">
      <c r="A58" s="7"/>
      <c r="B58" s="8"/>
      <c r="C58" s="8"/>
      <c r="D58" s="8"/>
      <c r="E58" s="8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ht="15.75" customHeight="1" x14ac:dyDescent="0.25">
      <c r="A59" s="7"/>
      <c r="B59" s="8"/>
      <c r="C59" s="8"/>
      <c r="D59" s="8"/>
      <c r="E59" s="8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ht="15.75" customHeight="1" x14ac:dyDescent="0.25">
      <c r="A60" s="7"/>
      <c r="B60" s="8"/>
      <c r="C60" s="8"/>
      <c r="D60" s="8"/>
      <c r="E60" s="8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ht="15.75" customHeight="1" x14ac:dyDescent="0.25">
      <c r="A61" s="7"/>
      <c r="B61" s="8"/>
      <c r="C61" s="8"/>
      <c r="D61" s="8"/>
      <c r="E61" s="8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ht="15.75" customHeight="1" x14ac:dyDescent="0.25">
      <c r="A62" s="7"/>
      <c r="B62" s="8"/>
      <c r="C62" s="8"/>
      <c r="D62" s="8"/>
      <c r="E62" s="8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ht="15.75" customHeight="1" x14ac:dyDescent="0.25">
      <c r="A63" s="7"/>
      <c r="B63" s="8"/>
      <c r="C63" s="8"/>
      <c r="D63" s="8"/>
      <c r="E63" s="8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ht="15.75" customHeight="1" x14ac:dyDescent="0.25">
      <c r="A64" s="7"/>
      <c r="B64" s="8"/>
      <c r="C64" s="8"/>
      <c r="D64" s="8"/>
      <c r="E64" s="8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ht="15.75" customHeight="1" x14ac:dyDescent="0.25">
      <c r="A65" s="7"/>
      <c r="B65" s="8"/>
      <c r="C65" s="8"/>
      <c r="D65" s="8"/>
      <c r="E65" s="8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ht="15.75" customHeight="1" x14ac:dyDescent="0.25">
      <c r="A66" s="7"/>
      <c r="B66" s="8"/>
      <c r="C66" s="8"/>
      <c r="D66" s="8"/>
      <c r="E66" s="8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ht="15.75" customHeight="1" x14ac:dyDescent="0.25">
      <c r="A67" s="7"/>
      <c r="B67" s="8"/>
      <c r="C67" s="8"/>
      <c r="D67" s="8"/>
      <c r="E67" s="8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ht="15.75" customHeight="1" x14ac:dyDescent="0.25">
      <c r="A68" s="7"/>
      <c r="B68" s="8"/>
      <c r="C68" s="8"/>
      <c r="D68" s="8"/>
      <c r="E68" s="8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ht="15.75" customHeight="1" x14ac:dyDescent="0.25">
      <c r="A69" s="7"/>
      <c r="B69" s="8"/>
      <c r="C69" s="8"/>
      <c r="D69" s="8"/>
      <c r="E69" s="8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ht="15.75" customHeight="1" x14ac:dyDescent="0.25">
      <c r="A70" s="7"/>
      <c r="B70" s="8"/>
      <c r="C70" s="8"/>
      <c r="D70" s="8"/>
      <c r="E70" s="8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ht="15.75" customHeight="1" x14ac:dyDescent="0.25">
      <c r="A71" s="7"/>
      <c r="B71" s="8"/>
      <c r="C71" s="8"/>
      <c r="D71" s="8"/>
      <c r="E71" s="8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ht="15.75" customHeight="1" x14ac:dyDescent="0.25">
      <c r="A72" s="7"/>
      <c r="B72" s="8"/>
      <c r="C72" s="8"/>
      <c r="D72" s="8"/>
      <c r="E72" s="8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ht="15.75" customHeight="1" x14ac:dyDescent="0.25">
      <c r="A73" s="7"/>
      <c r="B73" s="8"/>
      <c r="C73" s="8"/>
      <c r="D73" s="8"/>
      <c r="E73" s="8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ht="15.75" customHeight="1" x14ac:dyDescent="0.25">
      <c r="A74" s="7"/>
      <c r="B74" s="8"/>
      <c r="C74" s="8"/>
      <c r="D74" s="8"/>
      <c r="E74" s="8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ht="15.75" customHeight="1" x14ac:dyDescent="0.25">
      <c r="A75" s="7"/>
      <c r="B75" s="8"/>
      <c r="C75" s="8"/>
      <c r="D75" s="8"/>
      <c r="E75" s="8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ht="15.75" customHeight="1" x14ac:dyDescent="0.25">
      <c r="A76" s="7"/>
      <c r="B76" s="8"/>
      <c r="C76" s="8"/>
      <c r="D76" s="8"/>
      <c r="E76" s="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ht="15.75" customHeight="1" x14ac:dyDescent="0.25">
      <c r="A77" s="7"/>
      <c r="B77" s="8"/>
      <c r="C77" s="8"/>
      <c r="D77" s="8"/>
      <c r="E77" s="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ht="15.75" customHeight="1" x14ac:dyDescent="0.25">
      <c r="A78" s="7"/>
      <c r="B78" s="8"/>
      <c r="C78" s="8"/>
      <c r="D78" s="8"/>
      <c r="E78" s="8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ht="15.75" customHeight="1" x14ac:dyDescent="0.25">
      <c r="A79" s="7"/>
      <c r="B79" s="8"/>
      <c r="C79" s="8"/>
      <c r="D79" s="8"/>
      <c r="E79" s="8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ht="15.75" customHeight="1" x14ac:dyDescent="0.25">
      <c r="A80" s="7"/>
      <c r="B80" s="8"/>
      <c r="C80" s="8"/>
      <c r="D80" s="8"/>
      <c r="E80" s="8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ht="15.75" customHeight="1" x14ac:dyDescent="0.25">
      <c r="A81" s="7"/>
      <c r="B81" s="8"/>
      <c r="C81" s="8"/>
      <c r="D81" s="8"/>
      <c r="E81" s="8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ht="15.75" customHeight="1" x14ac:dyDescent="0.25">
      <c r="A82" s="7"/>
      <c r="B82" s="8"/>
      <c r="C82" s="8"/>
      <c r="D82" s="8"/>
      <c r="E82" s="8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ht="15.75" customHeight="1" x14ac:dyDescent="0.25">
      <c r="A83" s="7"/>
      <c r="B83" s="8"/>
      <c r="C83" s="8"/>
      <c r="D83" s="8"/>
      <c r="E83" s="8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ht="15.75" customHeight="1" x14ac:dyDescent="0.25">
      <c r="A84" s="7"/>
      <c r="B84" s="8"/>
      <c r="C84" s="8"/>
      <c r="D84" s="8"/>
      <c r="E84" s="8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ht="15.75" customHeight="1" x14ac:dyDescent="0.25">
      <c r="A85" s="7"/>
      <c r="B85" s="8"/>
      <c r="C85" s="8"/>
      <c r="D85" s="8"/>
      <c r="E85" s="8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ht="15.75" customHeight="1" x14ac:dyDescent="0.25">
      <c r="A86" s="7"/>
      <c r="B86" s="8"/>
      <c r="C86" s="8"/>
      <c r="D86" s="8"/>
      <c r="E86" s="8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ht="15.75" customHeight="1" x14ac:dyDescent="0.25">
      <c r="A87" s="7"/>
      <c r="B87" s="8"/>
      <c r="C87" s="8"/>
      <c r="D87" s="8"/>
      <c r="E87" s="8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ht="15.75" customHeight="1" x14ac:dyDescent="0.25">
      <c r="A88" s="7"/>
      <c r="B88" s="8"/>
      <c r="C88" s="8"/>
      <c r="D88" s="8"/>
      <c r="E88" s="8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ht="15.75" customHeight="1" x14ac:dyDescent="0.25">
      <c r="A89" s="7"/>
      <c r="B89" s="8"/>
      <c r="C89" s="8"/>
      <c r="D89" s="8"/>
      <c r="E89" s="8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ht="15.75" customHeight="1" x14ac:dyDescent="0.25">
      <c r="A90" s="7"/>
      <c r="B90" s="8"/>
      <c r="C90" s="8"/>
      <c r="D90" s="8"/>
      <c r="E90" s="8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ht="15.75" customHeight="1" x14ac:dyDescent="0.25">
      <c r="A91" s="7"/>
      <c r="B91" s="8"/>
      <c r="C91" s="8"/>
      <c r="D91" s="8"/>
      <c r="E91" s="8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ht="15.75" customHeight="1" x14ac:dyDescent="0.25">
      <c r="A92" s="7"/>
      <c r="B92" s="8"/>
      <c r="C92" s="8"/>
      <c r="D92" s="8"/>
      <c r="E92" s="8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ht="15.75" customHeight="1" x14ac:dyDescent="0.25">
      <c r="A93" s="7"/>
      <c r="B93" s="8"/>
      <c r="C93" s="8"/>
      <c r="D93" s="8"/>
      <c r="E93" s="8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ht="15.75" customHeight="1" x14ac:dyDescent="0.25">
      <c r="A94" s="7"/>
      <c r="B94" s="8"/>
      <c r="C94" s="8"/>
      <c r="D94" s="8"/>
      <c r="E94" s="8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ht="15.75" customHeight="1" x14ac:dyDescent="0.25">
      <c r="A95" s="7"/>
      <c r="B95" s="8"/>
      <c r="C95" s="8"/>
      <c r="D95" s="8"/>
      <c r="E95" s="8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ht="15.75" customHeight="1" x14ac:dyDescent="0.25">
      <c r="A96" s="7"/>
      <c r="B96" s="8"/>
      <c r="C96" s="8"/>
      <c r="D96" s="8"/>
      <c r="E96" s="8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 ht="15.75" customHeight="1" x14ac:dyDescent="0.25">
      <c r="A97" s="7"/>
      <c r="B97" s="8"/>
      <c r="C97" s="8"/>
      <c r="D97" s="8"/>
      <c r="E97" s="8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 ht="15.75" customHeight="1" x14ac:dyDescent="0.25">
      <c r="A98" s="7"/>
      <c r="B98" s="8"/>
      <c r="C98" s="8"/>
      <c r="D98" s="8"/>
      <c r="E98" s="8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 ht="15.75" customHeight="1" x14ac:dyDescent="0.25">
      <c r="A99" s="7"/>
      <c r="B99" s="8"/>
      <c r="C99" s="8"/>
      <c r="D99" s="8"/>
      <c r="E99" s="8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 ht="15.75" customHeight="1" x14ac:dyDescent="0.25">
      <c r="A100" s="7"/>
      <c r="B100" s="8"/>
      <c r="C100" s="8"/>
      <c r="D100" s="8"/>
      <c r="E100" s="8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 ht="15.75" customHeight="1" x14ac:dyDescent="0.25">
      <c r="A101" s="7"/>
      <c r="B101" s="8"/>
      <c r="C101" s="8"/>
      <c r="D101" s="8"/>
      <c r="E101" s="8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 ht="15.75" customHeight="1" x14ac:dyDescent="0.25">
      <c r="A102" s="7"/>
      <c r="B102" s="8"/>
      <c r="C102" s="8"/>
      <c r="D102" s="8"/>
      <c r="E102" s="8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ht="15.75" customHeight="1" x14ac:dyDescent="0.25">
      <c r="A103" s="7"/>
      <c r="B103" s="8"/>
      <c r="C103" s="8"/>
      <c r="D103" s="8"/>
      <c r="E103" s="8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 ht="15.75" customHeight="1" x14ac:dyDescent="0.25">
      <c r="A104" s="7"/>
      <c r="B104" s="8"/>
      <c r="C104" s="8"/>
      <c r="D104" s="8"/>
      <c r="E104" s="8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 ht="15.75" customHeight="1" x14ac:dyDescent="0.25">
      <c r="A105" s="7"/>
      <c r="B105" s="8"/>
      <c r="C105" s="8"/>
      <c r="D105" s="8"/>
      <c r="E105" s="8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 ht="15.75" customHeight="1" x14ac:dyDescent="0.25">
      <c r="A106" s="7"/>
      <c r="B106" s="8"/>
      <c r="C106" s="8"/>
      <c r="D106" s="8"/>
      <c r="E106" s="8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 ht="15.75" customHeight="1" x14ac:dyDescent="0.25">
      <c r="A107" s="7"/>
      <c r="B107" s="8"/>
      <c r="C107" s="8"/>
      <c r="D107" s="8"/>
      <c r="E107" s="8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 ht="15.75" customHeight="1" x14ac:dyDescent="0.25">
      <c r="A108" s="7"/>
      <c r="B108" s="8"/>
      <c r="C108" s="8"/>
      <c r="D108" s="8"/>
      <c r="E108" s="8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 ht="15.75" customHeight="1" x14ac:dyDescent="0.25">
      <c r="A109" s="7"/>
      <c r="B109" s="8"/>
      <c r="C109" s="8"/>
      <c r="D109" s="8"/>
      <c r="E109" s="8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 ht="15.75" customHeight="1" x14ac:dyDescent="0.25">
      <c r="A110" s="7"/>
      <c r="B110" s="8"/>
      <c r="C110" s="8"/>
      <c r="D110" s="8"/>
      <c r="E110" s="8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ht="15.75" customHeight="1" x14ac:dyDescent="0.25">
      <c r="A111" s="7"/>
      <c r="B111" s="8"/>
      <c r="C111" s="8"/>
      <c r="D111" s="8"/>
      <c r="E111" s="8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</sheetData>
  <autoFilter ref="B2:G19"/>
  <mergeCells count="16">
    <mergeCell ref="A1:A3"/>
    <mergeCell ref="AE1:AE3"/>
    <mergeCell ref="E2:E3"/>
    <mergeCell ref="D2:D3"/>
    <mergeCell ref="F2:F3"/>
    <mergeCell ref="G2:G3"/>
    <mergeCell ref="I2:I3"/>
    <mergeCell ref="H1:I1"/>
    <mergeCell ref="H2:H3"/>
    <mergeCell ref="B1:G1"/>
    <mergeCell ref="C2:C3"/>
    <mergeCell ref="B2:B3"/>
    <mergeCell ref="J1:AD1"/>
    <mergeCell ref="X2:AD2"/>
    <mergeCell ref="J2:P2"/>
    <mergeCell ref="Q2:W2"/>
  </mergeCells>
  <pageMargins left="0.7" right="0.7" top="0.75" bottom="0.75" header="0" footer="0"/>
  <pageSetup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8"/>
  <sheetViews>
    <sheetView workbookViewId="0">
      <selection activeCell="A2" sqref="A2:E2"/>
    </sheetView>
  </sheetViews>
  <sheetFormatPr defaultColWidth="12.625" defaultRowHeight="15" customHeight="1" x14ac:dyDescent="0.25"/>
  <cols>
    <col min="1" max="1" width="5.25" style="7" customWidth="1"/>
    <col min="2" max="2" width="49.875" style="7" customWidth="1"/>
    <col min="3" max="3" width="24.875" style="7" customWidth="1"/>
    <col min="4" max="4" width="31.5" style="7" customWidth="1"/>
    <col min="5" max="5" width="39.125" style="7" customWidth="1"/>
    <col min="6" max="14" width="8.25" style="7" customWidth="1"/>
    <col min="15" max="16384" width="12.625" style="7"/>
  </cols>
  <sheetData>
    <row r="1" spans="1:5" ht="15" customHeight="1" x14ac:dyDescent="0.25">
      <c r="A1" s="84" t="s">
        <v>162</v>
      </c>
      <c r="B1" s="85"/>
      <c r="C1" s="85"/>
      <c r="D1" s="85"/>
      <c r="E1" s="85"/>
    </row>
    <row r="2" spans="1:5" ht="26.25" customHeight="1" thickBot="1" x14ac:dyDescent="0.3">
      <c r="A2" s="82" t="s">
        <v>163</v>
      </c>
      <c r="B2" s="83"/>
      <c r="C2" s="83"/>
      <c r="D2" s="83"/>
      <c r="E2" s="83"/>
    </row>
    <row r="3" spans="1:5" s="8" customFormat="1" ht="30.75" customHeight="1" thickBot="1" x14ac:dyDescent="0.3">
      <c r="A3" s="31" t="s">
        <v>87</v>
      </c>
      <c r="B3" s="32" t="s">
        <v>93</v>
      </c>
      <c r="C3" s="32" t="s">
        <v>92</v>
      </c>
      <c r="D3" s="33" t="s">
        <v>89</v>
      </c>
      <c r="E3" s="34" t="s">
        <v>90</v>
      </c>
    </row>
    <row r="4" spans="1:5" ht="53.25" customHeight="1" x14ac:dyDescent="0.25">
      <c r="A4" s="86" t="s">
        <v>86</v>
      </c>
      <c r="B4" s="35" t="s">
        <v>108</v>
      </c>
      <c r="C4" s="36" t="s">
        <v>88</v>
      </c>
      <c r="D4" s="36" t="s">
        <v>136</v>
      </c>
      <c r="E4" s="37" t="s">
        <v>91</v>
      </c>
    </row>
    <row r="5" spans="1:5" ht="35.25" customHeight="1" x14ac:dyDescent="0.25">
      <c r="A5" s="87"/>
      <c r="B5" s="29" t="s">
        <v>108</v>
      </c>
      <c r="C5" s="30" t="s">
        <v>107</v>
      </c>
      <c r="D5" s="30">
        <v>2.5000000000000001E-11</v>
      </c>
      <c r="E5" s="38" t="s">
        <v>100</v>
      </c>
    </row>
    <row r="6" spans="1:5" ht="33" customHeight="1" x14ac:dyDescent="0.25">
      <c r="A6" s="87"/>
      <c r="B6" s="29" t="s">
        <v>111</v>
      </c>
      <c r="C6" s="30" t="s">
        <v>112</v>
      </c>
      <c r="D6" s="30" t="s">
        <v>118</v>
      </c>
      <c r="E6" s="38" t="s">
        <v>100</v>
      </c>
    </row>
    <row r="7" spans="1:5" ht="54" customHeight="1" x14ac:dyDescent="0.25">
      <c r="A7" s="87"/>
      <c r="B7" s="29" t="s">
        <v>137</v>
      </c>
      <c r="C7" s="30" t="s">
        <v>88</v>
      </c>
      <c r="D7" s="30" t="s">
        <v>138</v>
      </c>
      <c r="E7" s="38" t="s">
        <v>100</v>
      </c>
    </row>
    <row r="8" spans="1:5" ht="54" customHeight="1" x14ac:dyDescent="0.25">
      <c r="A8" s="87"/>
      <c r="B8" s="29" t="s">
        <v>139</v>
      </c>
      <c r="C8" s="30" t="s">
        <v>88</v>
      </c>
      <c r="D8" s="30" t="s">
        <v>136</v>
      </c>
      <c r="E8" s="38" t="s">
        <v>100</v>
      </c>
    </row>
    <row r="9" spans="1:5" ht="36" customHeight="1" x14ac:dyDescent="0.25">
      <c r="A9" s="87"/>
      <c r="B9" s="29" t="s">
        <v>140</v>
      </c>
      <c r="C9" s="30" t="s">
        <v>112</v>
      </c>
      <c r="D9" s="30" t="s">
        <v>122</v>
      </c>
      <c r="E9" s="38" t="s">
        <v>131</v>
      </c>
    </row>
    <row r="10" spans="1:5" ht="44.25" customHeight="1" x14ac:dyDescent="0.25">
      <c r="A10" s="87"/>
      <c r="B10" s="89" t="s">
        <v>141</v>
      </c>
      <c r="C10" s="30" t="s">
        <v>98</v>
      </c>
      <c r="D10" s="30" t="s">
        <v>132</v>
      </c>
      <c r="E10" s="38" t="s">
        <v>99</v>
      </c>
    </row>
    <row r="11" spans="1:5" ht="37.5" customHeight="1" x14ac:dyDescent="0.25">
      <c r="A11" s="87"/>
      <c r="B11" s="89"/>
      <c r="C11" s="30" t="s">
        <v>96</v>
      </c>
      <c r="D11" s="30" t="s">
        <v>133</v>
      </c>
      <c r="E11" s="38" t="s">
        <v>101</v>
      </c>
    </row>
    <row r="12" spans="1:5" ht="37.5" customHeight="1" x14ac:dyDescent="0.25">
      <c r="A12" s="87"/>
      <c r="B12" s="29" t="s">
        <v>142</v>
      </c>
      <c r="C12" s="30" t="s">
        <v>96</v>
      </c>
      <c r="D12" s="30">
        <v>2.1999999999999999E-2</v>
      </c>
      <c r="E12" s="38" t="s">
        <v>97</v>
      </c>
    </row>
    <row r="13" spans="1:5" ht="37.5" customHeight="1" x14ac:dyDescent="0.25">
      <c r="A13" s="87"/>
      <c r="B13" s="29" t="s">
        <v>143</v>
      </c>
      <c r="C13" s="30" t="s">
        <v>115</v>
      </c>
      <c r="D13" s="39">
        <v>-0.47939999999999999</v>
      </c>
      <c r="E13" s="38" t="s">
        <v>100</v>
      </c>
    </row>
    <row r="14" spans="1:5" ht="36.75" customHeight="1" x14ac:dyDescent="0.25">
      <c r="A14" s="87"/>
      <c r="B14" s="29" t="s">
        <v>144</v>
      </c>
      <c r="C14" s="30" t="s">
        <v>96</v>
      </c>
      <c r="D14" s="30">
        <v>0.19900000000000001</v>
      </c>
      <c r="E14" s="38" t="s">
        <v>97</v>
      </c>
    </row>
    <row r="15" spans="1:5" ht="36" customHeight="1" thickBot="1" x14ac:dyDescent="0.3">
      <c r="A15" s="88"/>
      <c r="B15" s="40" t="s">
        <v>145</v>
      </c>
      <c r="C15" s="41" t="s">
        <v>96</v>
      </c>
      <c r="D15" s="41">
        <v>0.33300000000000002</v>
      </c>
      <c r="E15" s="42" t="s">
        <v>97</v>
      </c>
    </row>
    <row r="16" spans="1:5" ht="53.25" customHeight="1" x14ac:dyDescent="0.25">
      <c r="A16" s="90" t="s">
        <v>121</v>
      </c>
      <c r="B16" s="35" t="s">
        <v>94</v>
      </c>
      <c r="C16" s="36" t="s">
        <v>88</v>
      </c>
      <c r="D16" s="36" t="s">
        <v>136</v>
      </c>
      <c r="E16" s="37" t="s">
        <v>100</v>
      </c>
    </row>
    <row r="17" spans="1:5" ht="51.75" customHeight="1" x14ac:dyDescent="0.25">
      <c r="A17" s="91"/>
      <c r="B17" s="29" t="s">
        <v>109</v>
      </c>
      <c r="C17" s="30" t="s">
        <v>107</v>
      </c>
      <c r="D17" s="30" t="s">
        <v>126</v>
      </c>
      <c r="E17" s="38" t="s">
        <v>100</v>
      </c>
    </row>
    <row r="18" spans="1:5" ht="51.75" customHeight="1" x14ac:dyDescent="0.25">
      <c r="A18" s="91"/>
      <c r="B18" s="29" t="s">
        <v>113</v>
      </c>
      <c r="C18" s="30" t="s">
        <v>112</v>
      </c>
      <c r="D18" s="30" t="s">
        <v>123</v>
      </c>
      <c r="E18" s="38" t="s">
        <v>131</v>
      </c>
    </row>
    <row r="19" spans="1:5" ht="53.25" customHeight="1" x14ac:dyDescent="0.25">
      <c r="A19" s="91"/>
      <c r="B19" s="29" t="s">
        <v>106</v>
      </c>
      <c r="C19" s="30" t="s">
        <v>88</v>
      </c>
      <c r="D19" s="30" t="s">
        <v>136</v>
      </c>
      <c r="E19" s="38" t="s">
        <v>100</v>
      </c>
    </row>
    <row r="20" spans="1:5" ht="57" customHeight="1" x14ac:dyDescent="0.25">
      <c r="A20" s="91"/>
      <c r="B20" s="29" t="s">
        <v>119</v>
      </c>
      <c r="C20" s="30" t="s">
        <v>88</v>
      </c>
      <c r="D20" s="30" t="s">
        <v>136</v>
      </c>
      <c r="E20" s="38" t="s">
        <v>100</v>
      </c>
    </row>
    <row r="21" spans="1:5" ht="57" customHeight="1" x14ac:dyDescent="0.25">
      <c r="A21" s="91"/>
      <c r="B21" s="29" t="s">
        <v>146</v>
      </c>
      <c r="C21" s="30" t="s">
        <v>112</v>
      </c>
      <c r="D21" s="30" t="s">
        <v>124</v>
      </c>
      <c r="E21" s="38" t="s">
        <v>131</v>
      </c>
    </row>
    <row r="22" spans="1:5" ht="57" customHeight="1" x14ac:dyDescent="0.25">
      <c r="A22" s="91"/>
      <c r="B22" s="29" t="s">
        <v>147</v>
      </c>
      <c r="C22" s="30" t="s">
        <v>115</v>
      </c>
      <c r="D22" s="30">
        <v>-0.56669999999999998</v>
      </c>
      <c r="E22" s="38" t="s">
        <v>100</v>
      </c>
    </row>
    <row r="23" spans="1:5" ht="67.5" customHeight="1" x14ac:dyDescent="0.25">
      <c r="A23" s="91"/>
      <c r="B23" s="29" t="s">
        <v>148</v>
      </c>
      <c r="C23" s="30" t="s">
        <v>96</v>
      </c>
      <c r="D23" s="30">
        <v>0.11799999999999999</v>
      </c>
      <c r="E23" s="38" t="s">
        <v>97</v>
      </c>
    </row>
    <row r="24" spans="1:5" ht="57" customHeight="1" x14ac:dyDescent="0.25">
      <c r="A24" s="91"/>
      <c r="B24" s="29" t="s">
        <v>149</v>
      </c>
      <c r="C24" s="30" t="s">
        <v>96</v>
      </c>
      <c r="D24" s="30">
        <v>1.7000000000000001E-2</v>
      </c>
      <c r="E24" s="38" t="s">
        <v>97</v>
      </c>
    </row>
    <row r="25" spans="1:5" ht="57" customHeight="1" x14ac:dyDescent="0.25">
      <c r="A25" s="91"/>
      <c r="B25" s="29" t="s">
        <v>150</v>
      </c>
      <c r="C25" s="30" t="s">
        <v>96</v>
      </c>
      <c r="D25" s="30">
        <v>0.55300000000000005</v>
      </c>
      <c r="E25" s="38" t="s">
        <v>97</v>
      </c>
    </row>
    <row r="26" spans="1:5" ht="36.75" customHeight="1" x14ac:dyDescent="0.25">
      <c r="A26" s="91"/>
      <c r="B26" s="89" t="s">
        <v>151</v>
      </c>
      <c r="C26" s="30" t="s">
        <v>98</v>
      </c>
      <c r="D26" s="30" t="s">
        <v>102</v>
      </c>
      <c r="E26" s="38" t="s">
        <v>103</v>
      </c>
    </row>
    <row r="27" spans="1:5" ht="33" customHeight="1" x14ac:dyDescent="0.25">
      <c r="A27" s="91"/>
      <c r="B27" s="89"/>
      <c r="C27" s="30" t="s">
        <v>96</v>
      </c>
      <c r="D27" s="30" t="s">
        <v>125</v>
      </c>
      <c r="E27" s="38" t="s">
        <v>101</v>
      </c>
    </row>
    <row r="28" spans="1:5" ht="37.5" customHeight="1" thickBot="1" x14ac:dyDescent="0.3">
      <c r="A28" s="92"/>
      <c r="B28" s="40" t="s">
        <v>152</v>
      </c>
      <c r="C28" s="41" t="s">
        <v>96</v>
      </c>
      <c r="D28" s="41" t="s">
        <v>116</v>
      </c>
      <c r="E28" s="42" t="s">
        <v>105</v>
      </c>
    </row>
    <row r="29" spans="1:5" ht="35.25" customHeight="1" x14ac:dyDescent="0.25">
      <c r="A29" s="93" t="s">
        <v>120</v>
      </c>
      <c r="B29" s="43" t="s">
        <v>95</v>
      </c>
      <c r="C29" s="43" t="s">
        <v>88</v>
      </c>
      <c r="D29" s="43" t="s">
        <v>138</v>
      </c>
      <c r="E29" s="44" t="s">
        <v>91</v>
      </c>
    </row>
    <row r="30" spans="1:5" ht="36" customHeight="1" x14ac:dyDescent="0.25">
      <c r="A30" s="94"/>
      <c r="B30" s="30" t="s">
        <v>110</v>
      </c>
      <c r="C30" s="30" t="s">
        <v>107</v>
      </c>
      <c r="D30" s="30" t="s">
        <v>127</v>
      </c>
      <c r="E30" s="38" t="s">
        <v>103</v>
      </c>
    </row>
    <row r="31" spans="1:5" ht="51.75" customHeight="1" x14ac:dyDescent="0.25">
      <c r="A31" s="94"/>
      <c r="B31" s="30" t="s">
        <v>114</v>
      </c>
      <c r="C31" s="30" t="s">
        <v>112</v>
      </c>
      <c r="D31" s="30" t="s">
        <v>130</v>
      </c>
      <c r="E31" s="38" t="s">
        <v>103</v>
      </c>
    </row>
    <row r="32" spans="1:5" ht="49.5" customHeight="1" x14ac:dyDescent="0.25">
      <c r="A32" s="94"/>
      <c r="B32" s="30" t="s">
        <v>153</v>
      </c>
      <c r="C32" s="30" t="s">
        <v>88</v>
      </c>
      <c r="D32" s="30" t="s">
        <v>138</v>
      </c>
      <c r="E32" s="38" t="s">
        <v>100</v>
      </c>
    </row>
    <row r="33" spans="1:5" ht="56.25" customHeight="1" x14ac:dyDescent="0.25">
      <c r="A33" s="94"/>
      <c r="B33" s="30" t="s">
        <v>154</v>
      </c>
      <c r="C33" s="30" t="s">
        <v>88</v>
      </c>
      <c r="D33" s="30" t="s">
        <v>155</v>
      </c>
      <c r="E33" s="38" t="s">
        <v>100</v>
      </c>
    </row>
    <row r="34" spans="1:5" ht="58.5" customHeight="1" x14ac:dyDescent="0.25">
      <c r="A34" s="94"/>
      <c r="B34" s="30" t="s">
        <v>156</v>
      </c>
      <c r="C34" s="30" t="s">
        <v>112</v>
      </c>
      <c r="D34" s="30" t="s">
        <v>128</v>
      </c>
      <c r="E34" s="38" t="s">
        <v>129</v>
      </c>
    </row>
    <row r="35" spans="1:5" ht="47.25" customHeight="1" x14ac:dyDescent="0.25">
      <c r="A35" s="94"/>
      <c r="B35" s="30" t="s">
        <v>157</v>
      </c>
      <c r="C35" s="30" t="s">
        <v>115</v>
      </c>
      <c r="D35" s="30">
        <v>-0.41049999999999998</v>
      </c>
      <c r="E35" s="38" t="s">
        <v>100</v>
      </c>
    </row>
    <row r="36" spans="1:5" ht="47.25" customHeight="1" x14ac:dyDescent="0.25">
      <c r="A36" s="94"/>
      <c r="B36" s="30" t="s">
        <v>158</v>
      </c>
      <c r="C36" s="30" t="s">
        <v>96</v>
      </c>
      <c r="D36" s="30">
        <v>0.191</v>
      </c>
      <c r="E36" s="38" t="s">
        <v>97</v>
      </c>
    </row>
    <row r="37" spans="1:5" ht="53.25" customHeight="1" x14ac:dyDescent="0.25">
      <c r="A37" s="94"/>
      <c r="B37" s="30" t="s">
        <v>159</v>
      </c>
      <c r="C37" s="30" t="s">
        <v>96</v>
      </c>
      <c r="D37" s="30">
        <v>0.25800000000000001</v>
      </c>
      <c r="E37" s="38" t="s">
        <v>97</v>
      </c>
    </row>
    <row r="38" spans="1:5" ht="52.5" customHeight="1" x14ac:dyDescent="0.25">
      <c r="A38" s="94"/>
      <c r="B38" s="30" t="s">
        <v>160</v>
      </c>
      <c r="C38" s="30" t="s">
        <v>96</v>
      </c>
      <c r="D38" s="30">
        <v>0.39800000000000002</v>
      </c>
      <c r="E38" s="38" t="s">
        <v>97</v>
      </c>
    </row>
    <row r="39" spans="1:5" ht="41.25" customHeight="1" x14ac:dyDescent="0.25">
      <c r="A39" s="94"/>
      <c r="B39" s="95" t="s">
        <v>161</v>
      </c>
      <c r="C39" s="30" t="s">
        <v>98</v>
      </c>
      <c r="D39" s="30" t="s">
        <v>104</v>
      </c>
      <c r="E39" s="38" t="s">
        <v>103</v>
      </c>
    </row>
    <row r="40" spans="1:5" ht="35.25" customHeight="1" x14ac:dyDescent="0.25">
      <c r="A40" s="94"/>
      <c r="B40" s="95"/>
      <c r="C40" s="30" t="s">
        <v>96</v>
      </c>
      <c r="D40" s="30" t="s">
        <v>134</v>
      </c>
      <c r="E40" s="38" t="s">
        <v>103</v>
      </c>
    </row>
    <row r="41" spans="1:5" ht="39.75" customHeight="1" x14ac:dyDescent="0.25">
      <c r="A41" s="94"/>
      <c r="B41" s="30" t="s">
        <v>135</v>
      </c>
      <c r="C41" s="30" t="s">
        <v>96</v>
      </c>
      <c r="D41" s="30" t="s">
        <v>117</v>
      </c>
      <c r="E41" s="38" t="s">
        <v>105</v>
      </c>
    </row>
    <row r="42" spans="1:5" s="28" customFormat="1" ht="153" customHeight="1" thickBot="1" x14ac:dyDescent="0.3">
      <c r="A42" s="79" t="s">
        <v>166</v>
      </c>
      <c r="B42" s="80"/>
      <c r="C42" s="80"/>
      <c r="D42" s="80"/>
      <c r="E42" s="81"/>
    </row>
    <row r="43" spans="1:5" ht="63" customHeight="1" x14ac:dyDescent="0.25"/>
    <row r="44" spans="1:5" ht="63" customHeight="1" x14ac:dyDescent="0.25"/>
    <row r="45" spans="1:5" ht="63" customHeight="1" x14ac:dyDescent="0.25"/>
    <row r="46" spans="1:5" ht="48.75" customHeight="1" x14ac:dyDescent="0.25"/>
    <row r="47" spans="1:5" ht="37.5" customHeight="1" x14ac:dyDescent="0.25"/>
    <row r="48" spans="1:5" ht="36" customHeight="1" x14ac:dyDescent="0.25"/>
    <row r="49" ht="45" customHeight="1" x14ac:dyDescent="0.25"/>
    <row r="50" ht="36.75" customHeight="1" x14ac:dyDescent="0.25"/>
    <row r="51" ht="37.5" customHeight="1" x14ac:dyDescent="0.25"/>
    <row r="52" ht="45.75" customHeight="1" x14ac:dyDescent="0.25"/>
    <row r="53" ht="42.75" customHeight="1" x14ac:dyDescent="0.25"/>
    <row r="54" ht="32.25" customHeight="1" x14ac:dyDescent="0.25"/>
    <row r="55" ht="51" customHeight="1" x14ac:dyDescent="0.25"/>
    <row r="56" ht="45" customHeight="1" x14ac:dyDescent="0.25"/>
    <row r="57" ht="44.25" customHeight="1" x14ac:dyDescent="0.25"/>
    <row r="58" ht="38.25" customHeight="1" x14ac:dyDescent="0.25"/>
    <row r="59" ht="42" customHeight="1" x14ac:dyDescent="0.25"/>
    <row r="60" ht="42" customHeight="1" x14ac:dyDescent="0.25"/>
    <row r="61" ht="42" customHeight="1" x14ac:dyDescent="0.25"/>
    <row r="62" ht="42" customHeight="1" x14ac:dyDescent="0.25"/>
    <row r="63" ht="42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9">
    <mergeCell ref="A42:E42"/>
    <mergeCell ref="A2:E2"/>
    <mergeCell ref="A1:E1"/>
    <mergeCell ref="A4:A15"/>
    <mergeCell ref="B10:B11"/>
    <mergeCell ref="A16:A28"/>
    <mergeCell ref="B26:B27"/>
    <mergeCell ref="A29:A41"/>
    <mergeCell ref="B39:B40"/>
  </mergeCells>
  <pageMargins left="0.7" right="0.7" top="0.75" bottom="0.75" header="0" footer="0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Таблица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cp:lastPrinted>2022-12-14T06:38:32Z</cp:lastPrinted>
  <dcterms:created xsi:type="dcterms:W3CDTF">2022-05-11T10:07:13Z</dcterms:created>
  <dcterms:modified xsi:type="dcterms:W3CDTF">2023-03-15T16:27:15Z</dcterms:modified>
</cp:coreProperties>
</file>