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8" i="1" l="1"/>
  <c r="E58" i="1"/>
  <c r="F57" i="1"/>
  <c r="F56" i="1"/>
  <c r="E57" i="1"/>
  <c r="E56" i="1"/>
  <c r="D50" i="1"/>
  <c r="E49" i="1"/>
  <c r="F49" i="1" s="1"/>
  <c r="E48" i="1"/>
  <c r="E50" i="1" s="1"/>
  <c r="E42" i="1"/>
  <c r="F30" i="1"/>
  <c r="F31" i="1"/>
  <c r="F34" i="1"/>
  <c r="F35" i="1"/>
  <c r="F29" i="1"/>
  <c r="D29" i="1"/>
  <c r="D30" i="1"/>
  <c r="D31" i="1"/>
  <c r="D32" i="1"/>
  <c r="F32" i="1" s="1"/>
  <c r="D33" i="1"/>
  <c r="F33" i="1" s="1"/>
  <c r="D34" i="1"/>
  <c r="D35" i="1"/>
  <c r="D36" i="1"/>
  <c r="F36" i="1" s="1"/>
  <c r="D37" i="1"/>
  <c r="F37" i="1" s="1"/>
  <c r="D38" i="1"/>
  <c r="F38" i="1" s="1"/>
  <c r="D28" i="1"/>
  <c r="D42" i="1" s="1"/>
  <c r="F42" i="1" s="1"/>
  <c r="D20" i="1"/>
  <c r="F20" i="1" s="1"/>
  <c r="F19" i="1"/>
  <c r="F18" i="1"/>
  <c r="F17" i="1"/>
  <c r="F16" i="1"/>
  <c r="F10" i="1"/>
  <c r="F9" i="1"/>
  <c r="E10" i="1"/>
  <c r="E11" i="1"/>
  <c r="F11" i="1" s="1"/>
  <c r="E9" i="1"/>
  <c r="E13" i="1" s="1"/>
  <c r="F13" i="1" l="1"/>
  <c r="E21" i="1" s="1"/>
  <c r="F28" i="1"/>
  <c r="D21" i="1"/>
  <c r="F48" i="1"/>
  <c r="F50" i="1" s="1"/>
  <c r="F21" i="1" l="1"/>
</calcChain>
</file>

<file path=xl/sharedStrings.xml><?xml version="1.0" encoding="utf-8"?>
<sst xmlns="http://schemas.openxmlformats.org/spreadsheetml/2006/main" count="84" uniqueCount="71">
  <si>
    <r>
      <t>1.</t>
    </r>
    <r>
      <rPr>
        <b/>
        <sz val="7"/>
        <color rgb="FF000000"/>
        <rFont val="Times New Roman"/>
        <family val="1"/>
        <charset val="204"/>
      </rPr>
      <t xml:space="preserve">     </t>
    </r>
    <r>
      <rPr>
        <b/>
        <sz val="14"/>
        <color rgb="FF000000"/>
        <rFont val="Times New Roman"/>
        <family val="1"/>
        <charset val="204"/>
      </rPr>
      <t>Оплата труда</t>
    </r>
  </si>
  <si>
    <t>Должность</t>
  </si>
  <si>
    <t xml:space="preserve">Оплата труда рублей/месяц </t>
  </si>
  <si>
    <t>Длительность/количество месяцев</t>
  </si>
  <si>
    <t xml:space="preserve">Запрашиваемые средства, рублей </t>
  </si>
  <si>
    <t xml:space="preserve">Собственные средства организации </t>
  </si>
  <si>
    <t xml:space="preserve">Общий объем средств, рублей </t>
  </si>
  <si>
    <t>Руководитель проекта</t>
  </si>
  <si>
    <t xml:space="preserve">pr-менеджер </t>
  </si>
  <si>
    <t>спец-т по автоматизации</t>
  </si>
  <si>
    <t>Социальный налог: Отчисления с ФОТ %</t>
  </si>
  <si>
    <t>Итого по оплате труда штатных сотрудников:</t>
  </si>
  <si>
    <t xml:space="preserve">Оплата труда рублей/день, месяц, час. рублей </t>
  </si>
  <si>
    <t>Длительность/количество дней, месяцев, часов</t>
  </si>
  <si>
    <t xml:space="preserve">Собственные средства организаци, рублей </t>
  </si>
  <si>
    <t>Преподаватель новых информационных технологий</t>
  </si>
  <si>
    <t xml:space="preserve">7500,00 за одно образовательное мероприятие </t>
  </si>
  <si>
    <t xml:space="preserve"> 3 семинара- тренинга </t>
  </si>
  <si>
    <t>Преподаватель иностранных языков</t>
  </si>
  <si>
    <t>7500,00   за одно образовательное мероприятие</t>
  </si>
  <si>
    <t>3 семинара- тренинга</t>
  </si>
  <si>
    <t xml:space="preserve">Консультант по образовательным технологиям </t>
  </si>
  <si>
    <t>7500,0   за одно образовательное мероприятие</t>
  </si>
  <si>
    <t>Итого по привлеченным специалистам:</t>
  </si>
  <si>
    <t>ИТОГО НА ОПЛАТУ ТРУДА:</t>
  </si>
  <si>
    <t>Оплата труда штатных сотрудников БЦ «Читай-город» - основных организаторов  проекта обеспечивается за счет ФОТ  организации заявителя (из расчета их частичной занятости наряду с иной деятельностью в рамках работы БЦ «Читай-город». Преподаватели и консультанты волонтерской группы по направлениям</t>
  </si>
  <si>
    <t xml:space="preserve">не являются штатными сотрудниками организации, а нанимаются на работу по проекту на основании договора ГПХ; ими будут проведены ежемесячные образовательные встречи для пожилых волонтеров из расчета стоимости одного практикоориентированного занятия для 15 человек – 7500руб. </t>
  </si>
  <si>
    <t xml:space="preserve"> </t>
  </si>
  <si>
    <t>Наименование</t>
  </si>
  <si>
    <t xml:space="preserve">Цена за единицу, рублей </t>
  </si>
  <si>
    <t>Количество, ед</t>
  </si>
  <si>
    <t xml:space="preserve">Общий объем средств. рублей </t>
  </si>
  <si>
    <t>Персональный компьютер</t>
  </si>
  <si>
    <t>Колонки</t>
  </si>
  <si>
    <t>Наушники</t>
  </si>
  <si>
    <t>Ноутбук</t>
  </si>
  <si>
    <t>Планшет</t>
  </si>
  <si>
    <t>МФУ</t>
  </si>
  <si>
    <t>Ламинатор</t>
  </si>
  <si>
    <t>Зеркальная камера</t>
  </si>
  <si>
    <t>Флеш - накопители</t>
  </si>
  <si>
    <t xml:space="preserve">Стулья складные </t>
  </si>
  <si>
    <t>Флипчарт</t>
  </si>
  <si>
    <t>Расходные материалы (бумага, картриджы, пленка для ламинатора)</t>
  </si>
  <si>
    <t>комплект</t>
  </si>
  <si>
    <t xml:space="preserve">Канцелярские товары  (маркеры, блокноты , ручки и др.) </t>
  </si>
  <si>
    <t>ИТОГО ПО ОБОРУДОВАНИЮ:</t>
  </si>
  <si>
    <t xml:space="preserve">Наименование </t>
  </si>
  <si>
    <t xml:space="preserve">Собственные средства орг-ии и/или привлеченные средства, рублей </t>
  </si>
  <si>
    <t>Вода, чай, кофе, одноразовая посуда.</t>
  </si>
  <si>
    <t>8 мероприятий</t>
  </si>
  <si>
    <t>Призовой фонд для поощрения участников мероприятий</t>
  </si>
  <si>
    <r>
      <t>ИТОГО ПО МЕРОПРИЯТИЯМ</t>
    </r>
    <r>
      <rPr>
        <b/>
        <sz val="14"/>
        <color rgb="FF000000"/>
        <rFont val="Times New Roman"/>
        <family val="1"/>
        <charset val="204"/>
      </rPr>
      <t xml:space="preserve">: </t>
    </r>
  </si>
  <si>
    <t>4. Прочие расходы</t>
  </si>
  <si>
    <t>Запрашиваемые средства, рублей</t>
  </si>
  <si>
    <t xml:space="preserve">Собственные средства организации и/или привлеченные средства, рублей </t>
  </si>
  <si>
    <r>
      <t xml:space="preserve">Общий объем средств. рублей </t>
    </r>
    <r>
      <rPr>
        <i/>
        <sz val="14"/>
        <color rgb="FF000000"/>
        <rFont val="Times New Roman"/>
        <family val="1"/>
        <charset val="204"/>
      </rPr>
      <t>(указать</t>
    </r>
  </si>
  <si>
    <t>до двух знаков после запятой)</t>
  </si>
  <si>
    <t>Расходы по содержанию помещения.</t>
  </si>
  <si>
    <t>Оплата доступа к сети Интернет и телефонной связи</t>
  </si>
  <si>
    <t xml:space="preserve">Итого по прочим расходам: </t>
  </si>
  <si>
    <t>Расходы по содержанию помещения Библиотеки мировой художественной культуры и иностранных языков БЦ "Читай-город" (площадь предоставленная для мероприятий по проекту не менее 200 кв.м):оплата услуг управляющей компании  1/ 3 стоимости за 12 мес.) , отопления, освещения, доступа к сети интернет и телефонной связи.</t>
  </si>
  <si>
    <t>1.1. Оплата труда штатных сотрудников</t>
  </si>
  <si>
    <t>Постатейный объем бюджетных ассигнований, необходимых для реализации проекта поддержки добровольчества (волонтерства)</t>
  </si>
  <si>
    <t>1.2. Оплата труда привлеченных специалистов</t>
  </si>
  <si>
    <t xml:space="preserve">2 . Оборудование </t>
  </si>
  <si>
    <t xml:space="preserve">комплект </t>
  </si>
  <si>
    <r>
      <t xml:space="preserve">В ходе проекта будет создана рабочая зона коворкинга для волонтерской группы (3 автоматизированных рабочих места). Ноутбук, планшет, фотокамера, стулья, флипчарт, флеш-накопители будут использоваться для проведения обучающих занятий самой волонтерской группы, клубных встреч и массовых мероприятий проекта. МФУ  и ламинатор необходимы для изготовления, тиражирования, обеспечения сохранности рекламно-информационных материалов по проекту в целом и отдельным мероприятиям, афиш, программ, объявлений, клубных карточек и иных форм.  Параметры оборудования: </t>
    </r>
    <r>
      <rPr>
        <sz val="13.5"/>
        <color rgb="FF000000"/>
        <rFont val="Times New Roman Cyr"/>
        <family val="1"/>
        <charset val="204"/>
      </rPr>
      <t xml:space="preserve"> ПК -  СБ DEXP Atlas H209, Windows 10 Pro Монитор 23.8" AOC 24B1XHS (Клавиатура+мышь Smartbuy SBC-206368AG-K) ;  Колонки 2.0 SVEN 120 Наушники SVEN AP-930M;  Ноутбук 15.6" Ультрабук Lenovo IdeaPad S340-15IILD; Планшет 10.8" Huawei MediaPad M6 10 64 ГБ; МФУ Цветной, лазерный XEROX DocuCentre SC2020, A3;  Ламинатор ГЕЛЕОС ЛМА3-4R;  Зеркальная камера Canon EOS 2000D Kit 18-55mm DC;  Память USB Flash SanDisk Ultra 128 ГБ.</t>
    </r>
  </si>
  <si>
    <t>3. Проведение мероприятий</t>
  </si>
  <si>
    <t>Количество, месяцы</t>
  </si>
  <si>
    <t>ИТОГО запрашиваемые средства: 493484,50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</si>
</sst>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 Cyr"/>
      <family val="1"/>
      <charset val="204"/>
    </font>
    <font>
      <sz val="13.5"/>
      <color rgb="FF000000"/>
      <name val="Times New Roman Cyr"/>
      <family val="1"/>
      <charset val="204"/>
    </font>
    <font>
      <b/>
      <sz val="14"/>
      <color rgb="FF000000"/>
      <name val="Times New Roman Cyr"/>
      <family val="1"/>
      <charset val="204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/>
    </xf>
    <xf numFmtId="164" fontId="3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0" fontId="9" fillId="0" borderId="0" xfId="0" applyFont="1"/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="70" zoomScaleNormal="70" workbookViewId="0">
      <selection activeCell="A68" sqref="A68"/>
    </sheetView>
  </sheetViews>
  <sheetFormatPr defaultRowHeight="15" x14ac:dyDescent="0.25"/>
  <cols>
    <col min="1" max="1" width="29.28515625" customWidth="1"/>
    <col min="2" max="2" width="22.7109375" customWidth="1"/>
    <col min="3" max="3" width="26.28515625" customWidth="1"/>
    <col min="4" max="4" width="24.85546875" customWidth="1"/>
    <col min="5" max="5" width="26.85546875" customWidth="1"/>
    <col min="6" max="6" width="27.7109375" customWidth="1"/>
  </cols>
  <sheetData>
    <row r="1" spans="1:6" ht="18.75" customHeight="1" x14ac:dyDescent="0.25">
      <c r="A1" s="42" t="s">
        <v>63</v>
      </c>
      <c r="B1" s="42"/>
      <c r="C1" s="42"/>
      <c r="D1" s="42"/>
      <c r="E1" s="42"/>
      <c r="F1" s="42"/>
    </row>
    <row r="2" spans="1:6" ht="18.75" customHeight="1" x14ac:dyDescent="0.25">
      <c r="A2" s="42"/>
      <c r="B2" s="42"/>
      <c r="C2" s="42"/>
      <c r="D2" s="42"/>
      <c r="E2" s="42"/>
      <c r="F2" s="42"/>
    </row>
    <row r="3" spans="1:6" ht="18.75" x14ac:dyDescent="0.25">
      <c r="A3" s="2"/>
    </row>
    <row r="4" spans="1:6" ht="18.75" x14ac:dyDescent="0.25">
      <c r="A4" s="43" t="s">
        <v>0</v>
      </c>
      <c r="B4" s="43"/>
      <c r="C4" s="43"/>
      <c r="D4" s="43"/>
      <c r="E4" s="43"/>
      <c r="F4" s="43"/>
    </row>
    <row r="5" spans="1:6" ht="18.75" x14ac:dyDescent="0.25">
      <c r="A5" s="3"/>
    </row>
    <row r="6" spans="1:6" ht="18.75" customHeight="1" x14ac:dyDescent="0.25">
      <c r="A6" s="2" t="s">
        <v>62</v>
      </c>
      <c r="B6" s="2"/>
    </row>
    <row r="7" spans="1:6" ht="19.5" customHeight="1" thickBot="1" x14ac:dyDescent="0.3">
      <c r="A7" s="3"/>
    </row>
    <row r="8" spans="1:6" ht="57" thickBot="1" x14ac:dyDescent="0.3">
      <c r="A8" s="15" t="s">
        <v>1</v>
      </c>
      <c r="B8" s="16" t="s">
        <v>2</v>
      </c>
      <c r="C8" s="16" t="s">
        <v>3</v>
      </c>
      <c r="D8" s="16" t="s">
        <v>4</v>
      </c>
      <c r="E8" s="16" t="s">
        <v>5</v>
      </c>
      <c r="F8" s="16" t="s">
        <v>6</v>
      </c>
    </row>
    <row r="9" spans="1:6" ht="19.5" thickBot="1" x14ac:dyDescent="0.3">
      <c r="A9" s="17" t="s">
        <v>7</v>
      </c>
      <c r="B9" s="20">
        <v>7500</v>
      </c>
      <c r="C9" s="18">
        <v>12</v>
      </c>
      <c r="D9" s="20">
        <v>0</v>
      </c>
      <c r="E9" s="19">
        <f>B9*C9</f>
        <v>90000</v>
      </c>
      <c r="F9" s="19">
        <f>D9+E9</f>
        <v>90000</v>
      </c>
    </row>
    <row r="10" spans="1:6" ht="19.5" thickBot="1" x14ac:dyDescent="0.3">
      <c r="A10" s="17" t="s">
        <v>8</v>
      </c>
      <c r="B10" s="20">
        <v>3750</v>
      </c>
      <c r="C10" s="18">
        <v>12</v>
      </c>
      <c r="D10" s="20">
        <v>0</v>
      </c>
      <c r="E10" s="19">
        <f t="shared" ref="E10:E11" si="0">B10*C10</f>
        <v>45000</v>
      </c>
      <c r="F10" s="19">
        <f>D10+E10</f>
        <v>45000</v>
      </c>
    </row>
    <row r="11" spans="1:6" ht="38.25" thickBot="1" x14ac:dyDescent="0.3">
      <c r="A11" s="17" t="s">
        <v>9</v>
      </c>
      <c r="B11" s="20">
        <v>10000</v>
      </c>
      <c r="C11" s="18">
        <v>3</v>
      </c>
      <c r="D11" s="20">
        <v>0</v>
      </c>
      <c r="E11" s="19">
        <f t="shared" si="0"/>
        <v>30000</v>
      </c>
      <c r="F11" s="19">
        <f>D11+E11</f>
        <v>30000</v>
      </c>
    </row>
    <row r="12" spans="1:6" ht="37.5" customHeight="1" thickBot="1" x14ac:dyDescent="0.3">
      <c r="A12" s="33" t="s">
        <v>10</v>
      </c>
      <c r="B12" s="34"/>
      <c r="C12" s="35"/>
      <c r="D12" s="20">
        <v>0</v>
      </c>
      <c r="E12" s="20">
        <v>49830</v>
      </c>
      <c r="F12" s="20">
        <v>49830</v>
      </c>
    </row>
    <row r="13" spans="1:6" ht="37.5" customHeight="1" thickBot="1" x14ac:dyDescent="0.3">
      <c r="A13" s="33" t="s">
        <v>11</v>
      </c>
      <c r="B13" s="34"/>
      <c r="C13" s="35"/>
      <c r="D13" s="27">
        <v>0</v>
      </c>
      <c r="E13" s="28">
        <f>SUM(E9:E12)</f>
        <v>214830</v>
      </c>
      <c r="F13" s="28">
        <f>SUM(F9:F12)</f>
        <v>214830</v>
      </c>
    </row>
    <row r="14" spans="1:6" ht="19.5" thickBot="1" x14ac:dyDescent="0.3">
      <c r="A14" s="44" t="s">
        <v>64</v>
      </c>
      <c r="B14" s="44"/>
      <c r="C14" s="44"/>
      <c r="D14" s="44"/>
      <c r="E14" s="44"/>
      <c r="F14" s="44"/>
    </row>
    <row r="15" spans="1:6" ht="75.75" thickBot="1" x14ac:dyDescent="0.3">
      <c r="A15" s="4" t="s">
        <v>1</v>
      </c>
      <c r="B15" s="5" t="s">
        <v>12</v>
      </c>
      <c r="C15" s="5" t="s">
        <v>13</v>
      </c>
      <c r="D15" s="5" t="s">
        <v>4</v>
      </c>
      <c r="E15" s="5" t="s">
        <v>14</v>
      </c>
      <c r="F15" s="5" t="s">
        <v>6</v>
      </c>
    </row>
    <row r="16" spans="1:6" ht="57" thickBot="1" x14ac:dyDescent="0.3">
      <c r="A16" s="21" t="s">
        <v>15</v>
      </c>
      <c r="B16" s="22" t="s">
        <v>16</v>
      </c>
      <c r="C16" s="7" t="s">
        <v>17</v>
      </c>
      <c r="D16" s="23">
        <v>22500</v>
      </c>
      <c r="E16" s="23">
        <v>0</v>
      </c>
      <c r="F16" s="23">
        <f>D16+E16</f>
        <v>22500</v>
      </c>
    </row>
    <row r="17" spans="1:6" ht="57" thickBot="1" x14ac:dyDescent="0.3">
      <c r="A17" s="21" t="s">
        <v>18</v>
      </c>
      <c r="B17" s="22" t="s">
        <v>19</v>
      </c>
      <c r="C17" s="7" t="s">
        <v>20</v>
      </c>
      <c r="D17" s="23">
        <v>22500</v>
      </c>
      <c r="E17" s="23">
        <v>0</v>
      </c>
      <c r="F17" s="23">
        <f>D17+E17</f>
        <v>22500</v>
      </c>
    </row>
    <row r="18" spans="1:6" ht="57" thickBot="1" x14ac:dyDescent="0.3">
      <c r="A18" s="21" t="s">
        <v>21</v>
      </c>
      <c r="B18" s="22" t="s">
        <v>22</v>
      </c>
      <c r="C18" s="6" t="s">
        <v>20</v>
      </c>
      <c r="D18" s="23">
        <v>22500</v>
      </c>
      <c r="E18" s="23">
        <v>0</v>
      </c>
      <c r="F18" s="23">
        <f>D18+E18</f>
        <v>22500</v>
      </c>
    </row>
    <row r="19" spans="1:6" ht="37.5" customHeight="1" thickBot="1" x14ac:dyDescent="0.3">
      <c r="A19" s="36" t="s">
        <v>10</v>
      </c>
      <c r="B19" s="37"/>
      <c r="C19" s="38"/>
      <c r="D19" s="23">
        <v>18292.5</v>
      </c>
      <c r="E19" s="23">
        <v>0</v>
      </c>
      <c r="F19" s="23">
        <f>D19+E19</f>
        <v>18292.5</v>
      </c>
    </row>
    <row r="20" spans="1:6" ht="56.25" customHeight="1" thickBot="1" x14ac:dyDescent="0.3">
      <c r="A20" s="36" t="s">
        <v>23</v>
      </c>
      <c r="B20" s="37"/>
      <c r="C20" s="38"/>
      <c r="D20" s="26">
        <f>SUM(D16:D19)</f>
        <v>85792.5</v>
      </c>
      <c r="E20" s="26">
        <v>0</v>
      </c>
      <c r="F20" s="26">
        <f>D20+E20</f>
        <v>85792.5</v>
      </c>
    </row>
    <row r="21" spans="1:6" ht="37.5" customHeight="1" thickBot="1" x14ac:dyDescent="0.3">
      <c r="A21" s="36" t="s">
        <v>24</v>
      </c>
      <c r="B21" s="37"/>
      <c r="C21" s="38"/>
      <c r="D21" s="26">
        <f>D20</f>
        <v>85792.5</v>
      </c>
      <c r="E21" s="26">
        <f>F13</f>
        <v>214830</v>
      </c>
      <c r="F21" s="26">
        <f>SUM(D21:E21)</f>
        <v>300622.5</v>
      </c>
    </row>
    <row r="22" spans="1:6" ht="74.25" customHeight="1" x14ac:dyDescent="0.25">
      <c r="A22" s="30" t="s">
        <v>25</v>
      </c>
      <c r="B22" s="31"/>
      <c r="C22" s="31"/>
      <c r="D22" s="31"/>
      <c r="E22" s="31"/>
      <c r="F22" s="32"/>
    </row>
    <row r="23" spans="1:6" ht="64.5" customHeight="1" thickBot="1" x14ac:dyDescent="0.3">
      <c r="A23" s="45" t="s">
        <v>26</v>
      </c>
      <c r="B23" s="46"/>
      <c r="C23" s="46"/>
      <c r="D23" s="46"/>
      <c r="E23" s="46"/>
      <c r="F23" s="47"/>
    </row>
    <row r="24" spans="1:6" ht="18.75" x14ac:dyDescent="0.25">
      <c r="A24" s="3" t="s">
        <v>27</v>
      </c>
    </row>
    <row r="25" spans="1:6" ht="18.75" x14ac:dyDescent="0.25">
      <c r="A25" s="43" t="s">
        <v>65</v>
      </c>
      <c r="B25" s="43"/>
      <c r="C25" s="43"/>
      <c r="D25" s="43"/>
      <c r="E25" s="43"/>
      <c r="F25" s="43"/>
    </row>
    <row r="26" spans="1:6" ht="19.5" thickBot="1" x14ac:dyDescent="0.3">
      <c r="A26" s="3"/>
    </row>
    <row r="27" spans="1:6" ht="57" thickBot="1" x14ac:dyDescent="0.3">
      <c r="A27" s="4" t="s">
        <v>28</v>
      </c>
      <c r="B27" s="5" t="s">
        <v>29</v>
      </c>
      <c r="C27" s="5" t="s">
        <v>30</v>
      </c>
      <c r="D27" s="5" t="s">
        <v>4</v>
      </c>
      <c r="E27" s="5" t="s">
        <v>5</v>
      </c>
      <c r="F27" s="5" t="s">
        <v>31</v>
      </c>
    </row>
    <row r="28" spans="1:6" ht="47.25" customHeight="1" thickBot="1" x14ac:dyDescent="0.3">
      <c r="A28" s="8" t="s">
        <v>32</v>
      </c>
      <c r="B28" s="23">
        <v>49697</v>
      </c>
      <c r="C28" s="9">
        <v>3</v>
      </c>
      <c r="D28" s="23">
        <f>B28*C28</f>
        <v>149091</v>
      </c>
      <c r="E28" s="23">
        <v>0</v>
      </c>
      <c r="F28" s="23">
        <f>D28+E28</f>
        <v>149091</v>
      </c>
    </row>
    <row r="29" spans="1:6" ht="18" customHeight="1" thickBot="1" x14ac:dyDescent="0.3">
      <c r="A29" s="8" t="s">
        <v>33</v>
      </c>
      <c r="B29" s="23">
        <v>599</v>
      </c>
      <c r="C29" s="9">
        <v>3</v>
      </c>
      <c r="D29" s="23">
        <f t="shared" ref="D29:D38" si="1">B29*C29</f>
        <v>1797</v>
      </c>
      <c r="E29" s="23">
        <v>0</v>
      </c>
      <c r="F29" s="23">
        <f>D29+E29</f>
        <v>1797</v>
      </c>
    </row>
    <row r="30" spans="1:6" ht="23.25" customHeight="1" thickBot="1" x14ac:dyDescent="0.3">
      <c r="A30" s="8" t="s">
        <v>34</v>
      </c>
      <c r="B30" s="23">
        <v>899</v>
      </c>
      <c r="C30" s="9">
        <v>3</v>
      </c>
      <c r="D30" s="23">
        <f t="shared" si="1"/>
        <v>2697</v>
      </c>
      <c r="E30" s="23">
        <v>0</v>
      </c>
      <c r="F30" s="23">
        <f t="shared" ref="F30:F38" si="2">D30+E30</f>
        <v>2697</v>
      </c>
    </row>
    <row r="31" spans="1:6" ht="21" customHeight="1" thickBot="1" x14ac:dyDescent="0.3">
      <c r="A31" s="8" t="s">
        <v>35</v>
      </c>
      <c r="B31" s="23">
        <v>59999</v>
      </c>
      <c r="C31" s="9">
        <v>1</v>
      </c>
      <c r="D31" s="23">
        <f t="shared" si="1"/>
        <v>59999</v>
      </c>
      <c r="E31" s="23">
        <v>0</v>
      </c>
      <c r="F31" s="23">
        <f t="shared" si="2"/>
        <v>59999</v>
      </c>
    </row>
    <row r="32" spans="1:6" ht="21" customHeight="1" thickBot="1" x14ac:dyDescent="0.3">
      <c r="A32" s="8" t="s">
        <v>36</v>
      </c>
      <c r="B32" s="23">
        <v>24999</v>
      </c>
      <c r="C32" s="9">
        <v>1</v>
      </c>
      <c r="D32" s="23">
        <f t="shared" si="1"/>
        <v>24999</v>
      </c>
      <c r="E32" s="23">
        <v>0</v>
      </c>
      <c r="F32" s="23">
        <f t="shared" si="2"/>
        <v>24999</v>
      </c>
    </row>
    <row r="33" spans="1:6" ht="22.5" customHeight="1" thickBot="1" x14ac:dyDescent="0.3">
      <c r="A33" s="8" t="s">
        <v>37</v>
      </c>
      <c r="B33" s="23">
        <v>83800</v>
      </c>
      <c r="C33" s="9">
        <v>1</v>
      </c>
      <c r="D33" s="23">
        <f t="shared" si="1"/>
        <v>83800</v>
      </c>
      <c r="E33" s="23">
        <v>0</v>
      </c>
      <c r="F33" s="23">
        <f t="shared" si="2"/>
        <v>83800</v>
      </c>
    </row>
    <row r="34" spans="1:6" ht="22.5" customHeight="1" thickBot="1" x14ac:dyDescent="0.3">
      <c r="A34" s="8" t="s">
        <v>38</v>
      </c>
      <c r="B34" s="23">
        <v>4850</v>
      </c>
      <c r="C34" s="9">
        <v>1</v>
      </c>
      <c r="D34" s="23">
        <f t="shared" si="1"/>
        <v>4850</v>
      </c>
      <c r="E34" s="23">
        <v>0</v>
      </c>
      <c r="F34" s="23">
        <f t="shared" si="2"/>
        <v>4850</v>
      </c>
    </row>
    <row r="35" spans="1:6" ht="24" customHeight="1" thickBot="1" x14ac:dyDescent="0.3">
      <c r="A35" s="8" t="s">
        <v>39</v>
      </c>
      <c r="B35" s="23">
        <v>28769</v>
      </c>
      <c r="C35" s="9">
        <v>1</v>
      </c>
      <c r="D35" s="23">
        <f t="shared" si="1"/>
        <v>28769</v>
      </c>
      <c r="E35" s="23">
        <v>0</v>
      </c>
      <c r="F35" s="23">
        <f t="shared" si="2"/>
        <v>28769</v>
      </c>
    </row>
    <row r="36" spans="1:6" ht="21.75" customHeight="1" thickBot="1" x14ac:dyDescent="0.3">
      <c r="A36" s="8" t="s">
        <v>40</v>
      </c>
      <c r="B36" s="23">
        <v>5250</v>
      </c>
      <c r="C36" s="9">
        <v>1</v>
      </c>
      <c r="D36" s="23">
        <f t="shared" si="1"/>
        <v>5250</v>
      </c>
      <c r="E36" s="23">
        <v>0</v>
      </c>
      <c r="F36" s="23">
        <f t="shared" si="2"/>
        <v>5250</v>
      </c>
    </row>
    <row r="37" spans="1:6" ht="23.25" customHeight="1" thickBot="1" x14ac:dyDescent="0.3">
      <c r="A37" s="8" t="s">
        <v>41</v>
      </c>
      <c r="B37" s="23">
        <v>1900</v>
      </c>
      <c r="C37" s="9">
        <v>20</v>
      </c>
      <c r="D37" s="23">
        <f t="shared" si="1"/>
        <v>38000</v>
      </c>
      <c r="E37" s="23">
        <v>0</v>
      </c>
      <c r="F37" s="23">
        <f t="shared" si="2"/>
        <v>38000</v>
      </c>
    </row>
    <row r="38" spans="1:6" ht="19.5" thickBot="1" x14ac:dyDescent="0.3">
      <c r="A38" s="8" t="s">
        <v>42</v>
      </c>
      <c r="B38" s="23">
        <v>8440</v>
      </c>
      <c r="C38" s="9">
        <v>1</v>
      </c>
      <c r="D38" s="23">
        <f t="shared" si="1"/>
        <v>8440</v>
      </c>
      <c r="E38" s="23">
        <v>0</v>
      </c>
      <c r="F38" s="23">
        <f t="shared" si="2"/>
        <v>8440</v>
      </c>
    </row>
    <row r="39" spans="1:6" ht="75.75" customHeight="1" thickBot="1" x14ac:dyDescent="0.3">
      <c r="A39" s="8" t="s">
        <v>43</v>
      </c>
      <c r="B39" s="23">
        <v>15380</v>
      </c>
      <c r="C39" s="9" t="s">
        <v>44</v>
      </c>
      <c r="D39" s="23">
        <v>0</v>
      </c>
      <c r="E39" s="23">
        <v>15380</v>
      </c>
      <c r="F39" s="23">
        <v>15380</v>
      </c>
    </row>
    <row r="40" spans="1:6" ht="15.75" thickBot="1" x14ac:dyDescent="0.3">
      <c r="A40" s="1"/>
      <c r="B40" s="24"/>
      <c r="D40" s="24"/>
      <c r="E40" s="24"/>
      <c r="F40" s="24"/>
    </row>
    <row r="41" spans="1:6" ht="72" customHeight="1" thickBot="1" x14ac:dyDescent="0.3">
      <c r="A41" s="10" t="s">
        <v>45</v>
      </c>
      <c r="B41" s="25">
        <v>3000</v>
      </c>
      <c r="C41" s="5" t="s">
        <v>66</v>
      </c>
      <c r="D41" s="25">
        <v>0</v>
      </c>
      <c r="E41" s="25">
        <v>3000</v>
      </c>
      <c r="F41" s="25">
        <v>3000</v>
      </c>
    </row>
    <row r="42" spans="1:6" ht="19.5" thickBot="1" x14ac:dyDescent="0.3">
      <c r="A42" s="36" t="s">
        <v>46</v>
      </c>
      <c r="B42" s="37"/>
      <c r="C42" s="38"/>
      <c r="D42" s="26">
        <f>SUM(D28:D41)</f>
        <v>407692</v>
      </c>
      <c r="E42" s="26">
        <f>SUM(E28:E41)</f>
        <v>18380</v>
      </c>
      <c r="F42" s="26">
        <f>SUM(D42:E42)</f>
        <v>426072</v>
      </c>
    </row>
    <row r="43" spans="1:6" ht="179.25" customHeight="1" thickBot="1" x14ac:dyDescent="0.3">
      <c r="A43" s="48" t="s">
        <v>67</v>
      </c>
      <c r="B43" s="49"/>
      <c r="C43" s="49"/>
      <c r="D43" s="49"/>
      <c r="E43" s="49"/>
      <c r="F43" s="50"/>
    </row>
    <row r="44" spans="1:6" ht="18.75" x14ac:dyDescent="0.25">
      <c r="A44" s="3"/>
    </row>
    <row r="45" spans="1:6" ht="18.75" x14ac:dyDescent="0.25">
      <c r="A45" s="43" t="s">
        <v>68</v>
      </c>
      <c r="B45" s="43"/>
      <c r="C45" s="43"/>
      <c r="D45" s="43"/>
      <c r="E45" s="43"/>
      <c r="F45" s="43"/>
    </row>
    <row r="46" spans="1:6" ht="19.5" thickBot="1" x14ac:dyDescent="0.3">
      <c r="A46" s="3"/>
    </row>
    <row r="47" spans="1:6" ht="97.5" customHeight="1" thickBot="1" x14ac:dyDescent="0.3">
      <c r="A47" s="4" t="s">
        <v>47</v>
      </c>
      <c r="B47" s="5" t="s">
        <v>29</v>
      </c>
      <c r="C47" s="5" t="s">
        <v>30</v>
      </c>
      <c r="D47" s="5" t="s">
        <v>4</v>
      </c>
      <c r="E47" s="5" t="s">
        <v>48</v>
      </c>
      <c r="F47" s="5" t="s">
        <v>6</v>
      </c>
    </row>
    <row r="48" spans="1:6" ht="44.25" customHeight="1" thickBot="1" x14ac:dyDescent="0.3">
      <c r="A48" s="8" t="s">
        <v>49</v>
      </c>
      <c r="B48" s="23">
        <v>1000</v>
      </c>
      <c r="C48" s="9" t="s">
        <v>50</v>
      </c>
      <c r="D48" s="23">
        <v>0</v>
      </c>
      <c r="E48" s="23">
        <f>B48*8</f>
        <v>8000</v>
      </c>
      <c r="F48" s="23">
        <f>D48+E48</f>
        <v>8000</v>
      </c>
    </row>
    <row r="49" spans="1:6" ht="69.75" customHeight="1" thickBot="1" x14ac:dyDescent="0.3">
      <c r="A49" s="8" t="s">
        <v>51</v>
      </c>
      <c r="B49" s="23">
        <v>500</v>
      </c>
      <c r="C49" s="9">
        <v>20</v>
      </c>
      <c r="D49" s="23">
        <v>0</v>
      </c>
      <c r="E49" s="23">
        <f>B49*C49</f>
        <v>10000</v>
      </c>
      <c r="F49" s="23">
        <f>D49+E49</f>
        <v>10000</v>
      </c>
    </row>
    <row r="50" spans="1:6" ht="37.5" customHeight="1" thickBot="1" x14ac:dyDescent="0.3">
      <c r="A50" s="36" t="s">
        <v>52</v>
      </c>
      <c r="B50" s="37"/>
      <c r="C50" s="38"/>
      <c r="D50" s="26">
        <f>SUM(D48:D49)</f>
        <v>0</v>
      </c>
      <c r="E50" s="26">
        <f>SUM(E48:E49)</f>
        <v>18000</v>
      </c>
      <c r="F50" s="26">
        <f>SUM(F48:F49)</f>
        <v>18000</v>
      </c>
    </row>
    <row r="51" spans="1:6" ht="18.75" x14ac:dyDescent="0.25">
      <c r="A51" s="2"/>
    </row>
    <row r="52" spans="1:6" ht="15.75" customHeight="1" x14ac:dyDescent="0.25">
      <c r="A52" s="3" t="s">
        <v>53</v>
      </c>
    </row>
    <row r="53" spans="1:6" ht="16.5" thickBot="1" x14ac:dyDescent="0.3">
      <c r="A53" s="11"/>
    </row>
    <row r="54" spans="1:6" ht="72" customHeight="1" x14ac:dyDescent="0.25">
      <c r="A54" s="51" t="s">
        <v>47</v>
      </c>
      <c r="B54" s="51" t="s">
        <v>29</v>
      </c>
      <c r="C54" s="51" t="s">
        <v>69</v>
      </c>
      <c r="D54" s="51" t="s">
        <v>54</v>
      </c>
      <c r="E54" s="51" t="s">
        <v>55</v>
      </c>
      <c r="F54" s="12" t="s">
        <v>56</v>
      </c>
    </row>
    <row r="55" spans="1:6" ht="39" customHeight="1" thickBot="1" x14ac:dyDescent="0.3">
      <c r="A55" s="52"/>
      <c r="B55" s="52"/>
      <c r="C55" s="52"/>
      <c r="D55" s="52"/>
      <c r="E55" s="52"/>
      <c r="F55" s="13" t="s">
        <v>57</v>
      </c>
    </row>
    <row r="56" spans="1:6" ht="57" thickBot="1" x14ac:dyDescent="0.3">
      <c r="A56" s="14" t="s">
        <v>58</v>
      </c>
      <c r="B56" s="23">
        <v>11250</v>
      </c>
      <c r="C56" s="9">
        <v>12</v>
      </c>
      <c r="D56" s="23">
        <v>0</v>
      </c>
      <c r="E56" s="23">
        <f>B56*C56</f>
        <v>135000</v>
      </c>
      <c r="F56" s="23">
        <f>D56+E56</f>
        <v>135000</v>
      </c>
    </row>
    <row r="57" spans="1:6" ht="57" thickBot="1" x14ac:dyDescent="0.3">
      <c r="A57" s="14" t="s">
        <v>59</v>
      </c>
      <c r="B57" s="23">
        <v>971.25</v>
      </c>
      <c r="C57" s="9">
        <v>12</v>
      </c>
      <c r="D57" s="23">
        <v>0</v>
      </c>
      <c r="E57" s="23">
        <f>B57*C57</f>
        <v>11655</v>
      </c>
      <c r="F57" s="23">
        <f>D57+E57</f>
        <v>11655</v>
      </c>
    </row>
    <row r="58" spans="1:6" ht="37.5" customHeight="1" thickBot="1" x14ac:dyDescent="0.3">
      <c r="A58" s="36" t="s">
        <v>60</v>
      </c>
      <c r="B58" s="37"/>
      <c r="C58" s="38"/>
      <c r="D58" s="23">
        <v>0</v>
      </c>
      <c r="E58" s="23">
        <f>SUM(E56:E57)</f>
        <v>146655</v>
      </c>
      <c r="F58" s="23">
        <f>SUM(F56:F57)</f>
        <v>146655</v>
      </c>
    </row>
    <row r="59" spans="1:6" ht="168.75" customHeight="1" thickBot="1" x14ac:dyDescent="0.3">
      <c r="A59" s="39" t="s">
        <v>61</v>
      </c>
      <c r="B59" s="40"/>
      <c r="C59" s="40"/>
      <c r="D59" s="40"/>
      <c r="E59" s="40"/>
      <c r="F59" s="41"/>
    </row>
    <row r="61" spans="1:6" ht="25.5" x14ac:dyDescent="0.35">
      <c r="A61" s="29" t="s">
        <v>70</v>
      </c>
    </row>
  </sheetData>
  <mergeCells count="22">
    <mergeCell ref="A58:C58"/>
    <mergeCell ref="A59:F59"/>
    <mergeCell ref="A1:F2"/>
    <mergeCell ref="A4:F4"/>
    <mergeCell ref="A14:F14"/>
    <mergeCell ref="A25:F25"/>
    <mergeCell ref="A45:F45"/>
    <mergeCell ref="A23:F23"/>
    <mergeCell ref="A42:C42"/>
    <mergeCell ref="A43:F43"/>
    <mergeCell ref="A50:C50"/>
    <mergeCell ref="A54:A55"/>
    <mergeCell ref="B54:B55"/>
    <mergeCell ref="C54:C55"/>
    <mergeCell ref="D54:D55"/>
    <mergeCell ref="E54:E55"/>
    <mergeCell ref="A22:F22"/>
    <mergeCell ref="A12:C12"/>
    <mergeCell ref="A13:C13"/>
    <mergeCell ref="A19:C19"/>
    <mergeCell ref="A20:C20"/>
    <mergeCell ref="A21:C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Фролкова Татьяна Павловна</dc:creator>
  <cp:lastModifiedBy>Secretar</cp:lastModifiedBy>
  <dcterms:created xsi:type="dcterms:W3CDTF">2020-05-29T11:30:25Z</dcterms:created>
  <dcterms:modified xsi:type="dcterms:W3CDTF">2022-03-28T12:18:34Z</dcterms:modified>
</cp:coreProperties>
</file>